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24226"/>
  <mc:AlternateContent xmlns:mc="http://schemas.openxmlformats.org/markup-compatibility/2006">
    <mc:Choice Requires="x15">
      <x15ac:absPath xmlns:x15ac="http://schemas.microsoft.com/office/spreadsheetml/2010/11/ac" url="/Users/dmedler/Desktop/"/>
    </mc:Choice>
  </mc:AlternateContent>
  <xr:revisionPtr revIDLastSave="0" documentId="8_{8135CB5C-A18F-1443-BB61-5E294A4206ED}" xr6:coauthVersionLast="47" xr6:coauthVersionMax="47" xr10:uidLastSave="{00000000-0000-0000-0000-000000000000}"/>
  <bookViews>
    <workbookView xWindow="0" yWindow="500" windowWidth="39480" windowHeight="26600" tabRatio="830" activeTab="27" xr2:uid="{00000000-000D-0000-FFFF-FFFF00000000}"/>
  </bookViews>
  <sheets>
    <sheet name="bycourse-13jan03" sheetId="33" state="hidden" r:id="rId1"/>
    <sheet name="byname-09jan03" sheetId="32" state="hidden" r:id="rId2"/>
    <sheet name="bycourse-07jan03" sheetId="31" state="hidden" r:id="rId3"/>
    <sheet name="bycourse-30dec02" sheetId="30" state="hidden" r:id="rId4"/>
    <sheet name="Budget-02dec02" sheetId="29" state="hidden" r:id="rId5"/>
    <sheet name="byname-02dec02" sheetId="28" state="hidden" r:id="rId6"/>
    <sheet name="bycourse-02dec02" sheetId="27" state="hidden" r:id="rId7"/>
    <sheet name="fall courses 15oct02" sheetId="24" state="hidden" r:id="rId8"/>
    <sheet name="byname-01oct02" sheetId="23" state="hidden" r:id="rId9"/>
    <sheet name="byname-18oct02" sheetId="25" state="hidden" r:id="rId10"/>
    <sheet name="bycourse-01oct02" sheetId="22" state="hidden" r:id="rId11"/>
    <sheet name="bycourse-12sep02" sheetId="21" state="hidden" r:id="rId12"/>
    <sheet name="bycourse-11sep02" sheetId="19" state="hidden" r:id="rId13"/>
    <sheet name="bycourse-18oct02" sheetId="26" state="hidden" r:id="rId14"/>
    <sheet name="Applicants-10sep02" sheetId="20" state="hidden" r:id="rId15"/>
    <sheet name="byname-10sep02" sheetId="17" state="hidden" r:id="rId16"/>
    <sheet name="Reposting-10sep02" sheetId="18" state="hidden" r:id="rId17"/>
    <sheet name="bycourse-10sep02" sheetId="16" state="hidden" r:id="rId18"/>
    <sheet name="bycourse-05sep02" sheetId="15" state="hidden" r:id="rId19"/>
    <sheet name="bycourse-01sep02" sheetId="14" state="hidden" r:id="rId20"/>
    <sheet name="byname.all" sheetId="13" state="hidden" r:id="rId21"/>
    <sheet name="bycourse-31aug02l" sheetId="12" state="hidden" r:id="rId22"/>
    <sheet name="Costs per crse" sheetId="11" state="hidden" r:id="rId23"/>
    <sheet name="checklist" sheetId="8" state="hidden" r:id="rId24"/>
    <sheet name="Budget-26aug02" sheetId="9" state="hidden" r:id="rId25"/>
    <sheet name="Rankings" sheetId="10" state="hidden" r:id="rId26"/>
    <sheet name="JUL 03 - all data" sheetId="34" state="hidden" r:id="rId27"/>
    <sheet name="202305 Course Listing" sheetId="37" r:id="rId28"/>
  </sheets>
  <definedNames>
    <definedName name="_xlnm.Print_Area" localSheetId="27">'202305 Course Listing'!$A$1:$AA$21</definedName>
    <definedName name="_xlnm.Print_Area" localSheetId="14">'Applicants-10sep02'!$A$1:$N$32</definedName>
    <definedName name="_xlnm.Print_Area" localSheetId="4">'Budget-02dec02'!$A$2:$G$26</definedName>
    <definedName name="_xlnm.Print_Area" localSheetId="24">'Budget-26aug02'!$A$2:$G$24</definedName>
    <definedName name="_xlnm.Print_Area" localSheetId="10">'bycourse-01oct02'!$A$1:$L$72</definedName>
    <definedName name="_xlnm.Print_Area" localSheetId="19">'bycourse-01sep02'!$A$1:$L$72</definedName>
    <definedName name="_xlnm.Print_Area" localSheetId="6">'bycourse-02dec02'!$A$1:$L$74</definedName>
    <definedName name="_xlnm.Print_Area" localSheetId="18">'bycourse-05sep02'!$A$1:$L$72</definedName>
    <definedName name="_xlnm.Print_Area" localSheetId="2">'bycourse-07jan03'!$A$1:$L$75</definedName>
    <definedName name="_xlnm.Print_Area" localSheetId="17">'bycourse-10sep02'!$A$1:$L$72</definedName>
    <definedName name="_xlnm.Print_Area" localSheetId="12">'bycourse-11sep02'!$A$1:$L$72</definedName>
    <definedName name="_xlnm.Print_Area" localSheetId="11">'bycourse-12sep02'!$A$1:$L$71</definedName>
    <definedName name="_xlnm.Print_Area" localSheetId="0">'bycourse-13jan03'!$A$1:$L$75</definedName>
    <definedName name="_xlnm.Print_Area" localSheetId="13">'bycourse-18oct02'!$A$1:$L$72</definedName>
    <definedName name="_xlnm.Print_Area" localSheetId="3">'bycourse-30dec02'!$A$1:$L$75</definedName>
    <definedName name="_xlnm.Print_Area" localSheetId="21">'bycourse-31aug02l'!$A$1:$K$72</definedName>
    <definedName name="_xlnm.Print_Area" localSheetId="8">'byname-01oct02'!$A$1:$L$70</definedName>
    <definedName name="_xlnm.Print_Area" localSheetId="5">'byname-02dec02'!$A$1:$L$70</definedName>
    <definedName name="_xlnm.Print_Area" localSheetId="1">'byname-09jan03'!$A$1:$L$73</definedName>
    <definedName name="_xlnm.Print_Area" localSheetId="15">'byname-10sep02'!$A$1:$L$69</definedName>
    <definedName name="_xlnm.Print_Area" localSheetId="9">'byname-18oct02'!$A$1:$L$70</definedName>
    <definedName name="_xlnm.Print_Area" localSheetId="20">byname.all!$A$1:$K$73</definedName>
    <definedName name="_xlnm.Print_Area" localSheetId="23">checklist!$A$1:$M$74</definedName>
    <definedName name="_xlnm.Print_Area" localSheetId="22">'Costs per crse'!$A$1:$J$75</definedName>
    <definedName name="_xlnm.Print_Area" localSheetId="7">'fall courses 15oct02'!$A$1:$L$72</definedName>
    <definedName name="_xlnm.Print_Area" localSheetId="26">'JUL 03 - all data'!$A$1:$K$82</definedName>
    <definedName name="_xlnm.Print_Area" localSheetId="25">Rankings!$A$1:$P$47</definedName>
    <definedName name="_xlnm.Print_Titles" localSheetId="27">'202305 Course Listing'!$3:$3</definedName>
    <definedName name="_xlnm.Print_Titles" localSheetId="10">'bycourse-01oct02'!$1:$1</definedName>
    <definedName name="_xlnm.Print_Titles" localSheetId="19">'bycourse-01sep02'!$1:$1</definedName>
    <definedName name="_xlnm.Print_Titles" localSheetId="6">'bycourse-02dec02'!$1:$1</definedName>
    <definedName name="_xlnm.Print_Titles" localSheetId="18">'bycourse-05sep02'!$1:$1</definedName>
    <definedName name="_xlnm.Print_Titles" localSheetId="2">'bycourse-07jan03'!$1:$1</definedName>
    <definedName name="_xlnm.Print_Titles" localSheetId="17">'bycourse-10sep02'!$1:$1</definedName>
    <definedName name="_xlnm.Print_Titles" localSheetId="12">'bycourse-11sep02'!$1:$1</definedName>
    <definedName name="_xlnm.Print_Titles" localSheetId="11">'bycourse-12sep02'!$1:$1</definedName>
    <definedName name="_xlnm.Print_Titles" localSheetId="0">'bycourse-13jan03'!$1:$1</definedName>
    <definedName name="_xlnm.Print_Titles" localSheetId="13">'bycourse-18oct02'!$1:$1</definedName>
    <definedName name="_xlnm.Print_Titles" localSheetId="3">'bycourse-30dec02'!$1:$1</definedName>
    <definedName name="_xlnm.Print_Titles" localSheetId="21">'bycourse-31aug02l'!$1:$1</definedName>
    <definedName name="_xlnm.Print_Titles" localSheetId="8">'byname-01oct02'!$1:$1</definedName>
    <definedName name="_xlnm.Print_Titles" localSheetId="5">'byname-02dec02'!$1:$1</definedName>
    <definedName name="_xlnm.Print_Titles" localSheetId="1">'byname-09jan03'!$1:$1</definedName>
    <definedName name="_xlnm.Print_Titles" localSheetId="15">'byname-10sep02'!$1:$1</definedName>
    <definedName name="_xlnm.Print_Titles" localSheetId="9">'byname-18oct02'!$1:$1</definedName>
    <definedName name="_xlnm.Print_Titles" localSheetId="20">byname.all!$1:$1</definedName>
    <definedName name="_xlnm.Print_Titles" localSheetId="23">checklist!$2:$2</definedName>
    <definedName name="_xlnm.Print_Titles" localSheetId="22">'Costs per crse'!$2:$2</definedName>
    <definedName name="_xlnm.Print_Titles" localSheetId="7">'fall courses 15oct02'!$1:$1</definedName>
    <definedName name="_xlnm.Print_Titles" localSheetId="26">'JUL 03 - all data'!$8:$8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37" l="1"/>
  <c r="H20" i="37"/>
  <c r="H19" i="37"/>
  <c r="H18" i="37"/>
  <c r="H15" i="37"/>
  <c r="H16" i="37"/>
  <c r="H17" i="37"/>
  <c r="H14" i="37"/>
  <c r="H11" i="37"/>
  <c r="H12" i="37"/>
  <c r="H13" i="37"/>
  <c r="H10" i="37"/>
  <c r="H9" i="37"/>
  <c r="H8" i="37"/>
  <c r="H7" i="37"/>
  <c r="H6" i="37"/>
  <c r="H5" i="37"/>
  <c r="I8" i="20" l="1"/>
  <c r="I19" i="20"/>
  <c r="I18" i="20"/>
  <c r="I17" i="20"/>
  <c r="I16" i="20"/>
  <c r="I15" i="20"/>
  <c r="I14" i="20"/>
  <c r="I13" i="20"/>
  <c r="I12" i="20"/>
  <c r="I11" i="20"/>
  <c r="I10" i="20"/>
  <c r="I9" i="20"/>
  <c r="I7" i="20"/>
  <c r="I6" i="20"/>
  <c r="I5" i="20"/>
  <c r="I21" i="20"/>
  <c r="I20" i="20"/>
  <c r="I22" i="20"/>
  <c r="I4" i="20"/>
  <c r="I3" i="20"/>
  <c r="I2" i="20"/>
  <c r="G8" i="29"/>
  <c r="C13" i="29" s="1"/>
  <c r="D75" i="27"/>
  <c r="C20" i="29"/>
  <c r="G6" i="9"/>
  <c r="G9" i="9" s="1"/>
  <c r="C11" i="9"/>
  <c r="C15" i="9" s="1"/>
  <c r="C19" i="9"/>
  <c r="C21" i="9"/>
  <c r="C22" i="9"/>
  <c r="D76" i="31"/>
  <c r="D76" i="33"/>
  <c r="D76" i="30"/>
  <c r="F71" i="28"/>
  <c r="F73" i="32"/>
  <c r="H72" i="8"/>
  <c r="F74" i="8"/>
  <c r="H64"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5" i="8"/>
  <c r="H66" i="8"/>
  <c r="H67" i="8"/>
  <c r="H68" i="8"/>
  <c r="H69" i="8"/>
  <c r="H70" i="8"/>
  <c r="H71" i="8"/>
  <c r="H73" i="8"/>
  <c r="H3" i="8"/>
  <c r="G74" i="11"/>
  <c r="G73" i="11"/>
  <c r="G75" i="11"/>
  <c r="G4" i="11"/>
  <c r="G71" i="11" s="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3" i="11"/>
  <c r="E75" i="11"/>
  <c r="E71" i="11"/>
  <c r="E87" i="34"/>
  <c r="F83" i="34"/>
  <c r="E85" i="34" s="1"/>
  <c r="G78" i="34"/>
  <c r="G75" i="34"/>
  <c r="G61" i="34"/>
  <c r="G56" i="34"/>
  <c r="G52" i="34"/>
  <c r="G44" i="34"/>
  <c r="G42" i="34"/>
  <c r="G30" i="34"/>
  <c r="G29" i="34"/>
  <c r="G22" i="34"/>
  <c r="G17" i="34"/>
  <c r="G10" i="34"/>
  <c r="G11" i="34"/>
  <c r="G12" i="34"/>
  <c r="G13" i="34"/>
  <c r="G14" i="34"/>
  <c r="G15" i="34"/>
  <c r="G16" i="34"/>
  <c r="G18" i="34"/>
  <c r="G19" i="34"/>
  <c r="G20" i="34"/>
  <c r="G21" i="34"/>
  <c r="G23" i="34"/>
  <c r="G24" i="34"/>
  <c r="G25" i="34"/>
  <c r="G26" i="34"/>
  <c r="G27" i="34"/>
  <c r="G28" i="34"/>
  <c r="G31" i="34"/>
  <c r="G32" i="34"/>
  <c r="G33" i="34"/>
  <c r="G34" i="34"/>
  <c r="G35" i="34"/>
  <c r="G36" i="34"/>
  <c r="G37" i="34"/>
  <c r="G38" i="34"/>
  <c r="G39" i="34"/>
  <c r="G40" i="34"/>
  <c r="G41" i="34"/>
  <c r="G43" i="34"/>
  <c r="G45" i="34"/>
  <c r="G46" i="34"/>
  <c r="G47" i="34"/>
  <c r="G48" i="34"/>
  <c r="G49" i="34"/>
  <c r="G50" i="34"/>
  <c r="G51" i="34"/>
  <c r="G53" i="34"/>
  <c r="G54" i="34"/>
  <c r="G55" i="34"/>
  <c r="G57" i="34"/>
  <c r="G58" i="34"/>
  <c r="G59" i="34"/>
  <c r="G60" i="34"/>
  <c r="G62" i="34"/>
  <c r="G63" i="34"/>
  <c r="G64" i="34"/>
  <c r="G65" i="34"/>
  <c r="G66" i="34"/>
  <c r="G67" i="34"/>
  <c r="G68" i="34"/>
  <c r="G69" i="34"/>
  <c r="G70" i="34"/>
  <c r="G71" i="34"/>
  <c r="G72" i="34"/>
  <c r="G73" i="34"/>
  <c r="G74" i="34"/>
  <c r="G76" i="34"/>
  <c r="G77" i="34"/>
  <c r="G79" i="34"/>
  <c r="G80" i="34"/>
  <c r="G81" i="34"/>
  <c r="G82" i="34"/>
  <c r="G9" i="34"/>
  <c r="G3" i="18"/>
  <c r="G2" i="18"/>
  <c r="G9" i="18"/>
  <c r="G8" i="18"/>
  <c r="G7" i="18"/>
  <c r="G6" i="18"/>
  <c r="G5" i="18"/>
  <c r="G4" i="18"/>
  <c r="G11" i="29"/>
  <c r="C21" i="29" l="1"/>
  <c r="C23" i="29" s="1"/>
  <c r="C24" i="29" s="1"/>
  <c r="C17" i="29"/>
</calcChain>
</file>

<file path=xl/sharedStrings.xml><?xml version="1.0" encoding="utf-8"?>
<sst xmlns="http://schemas.openxmlformats.org/spreadsheetml/2006/main" count="10434" uniqueCount="624">
  <si>
    <t>Applicant should be well organized, responsible and efficient with good interpersonal skills.  Would suit a graduate student in the clinical program.</t>
  </si>
  <si>
    <t>Psychology of Criminal Justice Processes</t>
  </si>
  <si>
    <t>Familiarity with SPSS and basic psychometric methods (reliability, validity).</t>
  </si>
  <si>
    <t>Total hrs assigned:</t>
  </si>
  <si>
    <t>317 x 3</t>
  </si>
  <si>
    <t>Cost at $18.19 per hr (including vacation pay):</t>
  </si>
  <si>
    <t># hrs budget can support:</t>
  </si>
  <si>
    <t>Budget available (10000-28400-6117):</t>
  </si>
  <si>
    <t>Note:  This total does not include graduate courses, which are funded by Psychology Clinic.</t>
  </si>
  <si>
    <t>Month &amp; Year you began current degree program:</t>
  </si>
  <si>
    <t xml:space="preserve">Will you receive fellowship, grant or research assistance support of $3600 or more over the period SEP 2003 to APR 2004? </t>
  </si>
  <si>
    <t>Month:
Year:</t>
  </si>
  <si>
    <t>Apply by priority number</t>
  </si>
  <si>
    <t>To apply for one or more TA positions, provide the information requested below, then put a priority number before the position(s) for which you are applying (#1 is first priority choice, etc.)  Return the file to me electronically or print a copy and submit to attention of Morag c/o Department of Psychology General Office.  Application Deadline:  Thursday, July 31st, 2003.</t>
  </si>
  <si>
    <t xml:space="preserve">IMPORTANT: It is extremely difficult to estimate course enrollments in advance of the commencement of classes; therefore in order to be prepared, it is assumed that all courses will attain registration levels that make them eligible for a teaching assistant.  As registration proceeds, the number of TA hours assigned per course may be increased where enrollments are higher than anticipated; at the same time, courses that do not attain a set minimum enrollment may become ineligible for TA support, the number of TA hrs may be reduced, or on very rare occasions the course may be cancelled altogether. </t>
  </si>
  <si>
    <r>
      <t xml:space="preserve">Did you hold a TA position at UVic in your first year as a graduate student?
</t>
    </r>
    <r>
      <rPr>
        <sz val="10"/>
        <color indexed="0"/>
        <rFont val="Tahoma"/>
        <family val="2"/>
      </rPr>
      <t xml:space="preserve">
                           Yes ______                    No ______</t>
    </r>
  </si>
  <si>
    <t>Skills, Duties and Availability Requirements</t>
  </si>
  <si>
    <t>Must be available occasionally MR 1300-1430 for invigilation of mid-term exams.  Previous experience as 201 TA or lab instructor highly desirable.  Knowledge and experience of conducting research (e.g., surveys, experiments) and of analyzing data using SP</t>
  </si>
  <si>
    <t>Must be available to deliver labs on Tuesdays 0930-1130 and Wednesday 1230-1330, and occasionally MR 1300-1430 for invigilation of mid-term exams.  Previous experience of 201 lab instruction highly desirable.  Expected to read the course material literatu</t>
  </si>
  <si>
    <t>Must be available occasionally MW 1630-1800 for exam invigilation.  Knowledge of criminal justice theories, research and practice (terminology).  Experience of criminal justice work, e.g., in a voluntary capacity, and previous TA experience desirable.  Wi</t>
  </si>
  <si>
    <t>Invigilate Friday makeup exams plus other duties as required</t>
  </si>
  <si>
    <t>S01</t>
  </si>
  <si>
    <t>S03</t>
  </si>
  <si>
    <t>F01</t>
  </si>
  <si>
    <t>300A</t>
  </si>
  <si>
    <t>F02</t>
  </si>
  <si>
    <t>F03</t>
  </si>
  <si>
    <t>311B</t>
  </si>
  <si>
    <t>300B</t>
  </si>
  <si>
    <t>S02</t>
  </si>
  <si>
    <t>Y01</t>
  </si>
  <si>
    <t>215A</t>
  </si>
  <si>
    <t>-</t>
  </si>
  <si>
    <t>TBA</t>
  </si>
  <si>
    <t>Research Methods in Psychology</t>
  </si>
  <si>
    <t>LS01</t>
  </si>
  <si>
    <t>Intro. to Biological Psychology</t>
  </si>
  <si>
    <t>Statistical Methods</t>
  </si>
  <si>
    <t>Statistical Methods II</t>
  </si>
  <si>
    <t>Personality</t>
  </si>
  <si>
    <t>Health Psychology</t>
  </si>
  <si>
    <t>Organizational Psychology</t>
  </si>
  <si>
    <t>Adolescent Development</t>
  </si>
  <si>
    <t>Child Behav. Development</t>
  </si>
  <si>
    <t>Adult Development &amp; Aging</t>
  </si>
  <si>
    <t>345A</t>
  </si>
  <si>
    <t>Drugs &amp; Behaviour: Basic Principles</t>
  </si>
  <si>
    <t>Psychological Disorders of Adulthood</t>
  </si>
  <si>
    <t>Field Placement in Psychology</t>
  </si>
  <si>
    <t>Psyc Disorders of Child. &amp; Adoles.</t>
  </si>
  <si>
    <t>317A</t>
  </si>
  <si>
    <t>Intro:  Biological &amp; Cognitive Emphasis</t>
  </si>
  <si>
    <t>Intro:  Social &amp; Applied Emphasis</t>
  </si>
  <si>
    <t>Conditioning &amp; Learning: Behav.</t>
  </si>
  <si>
    <t>Cognitive Psychology</t>
  </si>
  <si>
    <t>Introduction to Neuropsychology</t>
  </si>
  <si>
    <t>Sensation and Psychophysics</t>
  </si>
  <si>
    <t>317B</t>
  </si>
  <si>
    <t>Human Perception</t>
  </si>
  <si>
    <t>Advanced Biopsychology</t>
  </si>
  <si>
    <t>Human Psychophysiology</t>
  </si>
  <si>
    <t>Social Psychology</t>
  </si>
  <si>
    <t>Consumer Psychology</t>
  </si>
  <si>
    <t>Infant &amp; Child Development</t>
  </si>
  <si>
    <t>Environmental Psychology</t>
  </si>
  <si>
    <t>Fundamentals of Clinical Psychology</t>
  </si>
  <si>
    <t>370A</t>
  </si>
  <si>
    <t>Psycholinguistics [x LING 370A]</t>
  </si>
  <si>
    <t>370B</t>
  </si>
  <si>
    <t>Devel.  Psycholinguistics [x LING 370B]</t>
  </si>
  <si>
    <t>400A</t>
  </si>
  <si>
    <t>Psychometric Methods</t>
  </si>
  <si>
    <t>Interpersonal Communication</t>
  </si>
  <si>
    <t>Adv. Methds: Gen. Linear Model</t>
  </si>
  <si>
    <t>Theories &amp; Methods in Life-Span Devel Psych</t>
  </si>
  <si>
    <t>100A POS #1</t>
  </si>
  <si>
    <t>100A POS #2</t>
  </si>
  <si>
    <t>100A POS #3</t>
  </si>
  <si>
    <t>100B POS #1</t>
  </si>
  <si>
    <t>100B POS #2</t>
  </si>
  <si>
    <t>100B POS #3</t>
  </si>
  <si>
    <t>100A POS #4</t>
  </si>
  <si>
    <t>100B POS #4</t>
  </si>
  <si>
    <t>F01-F03</t>
  </si>
  <si>
    <t>S01-S03</t>
  </si>
  <si>
    <t>201 POS #1</t>
  </si>
  <si>
    <t>201 POS #2 (labs)</t>
  </si>
  <si>
    <t>201 POS #3</t>
  </si>
  <si>
    <t>201 POS #4 (labs)</t>
  </si>
  <si>
    <t>201 POS #5</t>
  </si>
  <si>
    <t>201 POS #6 (labs)</t>
  </si>
  <si>
    <t>350 POS #1</t>
  </si>
  <si>
    <t>350 POS #2 (labs)</t>
  </si>
  <si>
    <t>Mark "X" to Apply</t>
  </si>
  <si>
    <t>Position/Course Title</t>
  </si>
  <si>
    <t>Instructor/  Coordinator</t>
  </si>
  <si>
    <t>Availability/skills/other duties</t>
  </si>
  <si>
    <t>M. Smith</t>
  </si>
  <si>
    <t>D. Mandel</t>
  </si>
  <si>
    <t>M. Dhami</t>
  </si>
  <si>
    <t>S. Lindsay</t>
  </si>
  <si>
    <t>D. Bub</t>
  </si>
  <si>
    <t>L. Mills</t>
  </si>
  <si>
    <t>R. Skelton</t>
  </si>
  <si>
    <t>J. Bain</t>
  </si>
  <si>
    <t>J. Ohan</t>
  </si>
  <si>
    <t>V. Gonzales</t>
  </si>
  <si>
    <t>M. Masson</t>
  </si>
  <si>
    <t>B. Goldwater</t>
  </si>
  <si>
    <t>T. Visser</t>
  </si>
  <si>
    <t>E. Strauss</t>
  </si>
  <si>
    <t>R. Graves</t>
  </si>
  <si>
    <t>D. George</t>
  </si>
  <si>
    <t>E. Brimacombe</t>
  </si>
  <si>
    <t>C. King</t>
  </si>
  <si>
    <t>D. Matheson</t>
  </si>
  <si>
    <t>R. Gifford</t>
  </si>
  <si>
    <t>A. Lee</t>
  </si>
  <si>
    <t>C. Lalonde</t>
  </si>
  <si>
    <t>I. Friesen</t>
  </si>
  <si>
    <t>J. Bavelas</t>
  </si>
  <si>
    <t>K. Montgomery</t>
  </si>
  <si>
    <t>A. Dugbartey</t>
  </si>
  <si>
    <t>C. Costigan</t>
  </si>
  <si>
    <t>K. Kerns</t>
  </si>
  <si>
    <t>H. Kadlec</t>
  </si>
  <si>
    <t>Section(s)</t>
  </si>
  <si>
    <t>Course Number or Position Title</t>
  </si>
  <si>
    <r>
      <t>TA</t>
    </r>
    <r>
      <rPr>
        <sz val="7"/>
        <color indexed="8"/>
        <rFont val="Tahoma"/>
        <family val="2"/>
      </rPr>
      <t>.  Must be available on Tuesday, 10 SEP at 0830, 1030, &amp; 1230 and at these times on Fridays on seven (7) occasions for invigilation of exams, audio-visual presentations.  Reliable regarding class meeting times, returning call messages, etc.  Enthusiastic, calm and sensitive teacher.</t>
    </r>
  </si>
  <si>
    <t>J. Bain/
L. Cohen</t>
  </si>
  <si>
    <t>Number of Hours Requested</t>
  </si>
  <si>
    <t>Number of Hours Assigned</t>
  </si>
  <si>
    <t>Estimated enrollment</t>
  </si>
  <si>
    <t>Experience as TA for PSYC 201 a benefit.</t>
  </si>
  <si>
    <t>Must be available to deliver labs on Tuesdays 1030-1230 and Wednesday 0830-0930.  Experience with PSYC 201 (or similar course) in which there was a significant lab component a benefit.</t>
  </si>
  <si>
    <t>Must be available occasionally MWR 1530-1630 for exam invigilation.  Experience as TA in PSYC 201 or other research methods course.</t>
  </si>
  <si>
    <t>Must be available to deliver labs on Tuesdays 1030-1230 and Wednesdays 0930-1030.  Experience with PSYC 201 (or similar course) in which there was a significant lab component a benefit.</t>
  </si>
  <si>
    <t>25 x 3</t>
  </si>
  <si>
    <t>25 x 4</t>
  </si>
  <si>
    <t>Must be available to deliver labs on Tuesdays 0830-1030 and Wednesdays 1230-1430.</t>
  </si>
  <si>
    <t>x</t>
  </si>
  <si>
    <t>20 x 2</t>
  </si>
  <si>
    <t>Must be available for exam invigilation on Mondays and Thursdays from 1000-1130.  Suitable for a student who sees the job as an intellectual challenge and who likes helping undergraduate students.</t>
  </si>
  <si>
    <t>Some knowledge of biopsychology or neuropsychology.</t>
  </si>
  <si>
    <t>Must be available occasionally MR 0830-1000 for exam invigilation.</t>
  </si>
  <si>
    <t>Must be available occasionally MR 1300-1430 for exam invigilation.</t>
  </si>
  <si>
    <t>Must be available occasionally TWF 0930-1030 for exam invigilation.</t>
  </si>
  <si>
    <t>Knowledge of statistical methods as applied in behavioral research.</t>
  </si>
  <si>
    <t>Must be available occasionally MWR 1430-1530 for exam invigilation.</t>
  </si>
  <si>
    <t>Must be available occasionally TWF 1030-1130 for exam invigilation.</t>
  </si>
  <si>
    <t>Must be available occasionally MR 1000-1130 for exam invigilation.</t>
  </si>
  <si>
    <t>Must be available occasionally MR 1000-1130 for exam invigilation.  Prefer a 2nd year neuropsychology graduate student.</t>
  </si>
  <si>
    <t>Knowledge of biopsychology/neuropsychology.  Good judgement.</t>
  </si>
  <si>
    <t>Must be available occasionally MR 1130-1300 for exam invigilation.  Experience with meeting with and advising students; computer exam grading processing, and grades preparation and maintenance.</t>
  </si>
  <si>
    <t>Previous experience as 331 TA.</t>
  </si>
  <si>
    <t>Must be available occasionally TWF 1130-1230 for exam invigilation.</t>
  </si>
  <si>
    <t>Must be available occasionally TWF 1130-1230 for exam invigilation and at the beginning of the semester to facilitate group discussion.</t>
  </si>
  <si>
    <t>Must be available occasionally TWF 1330-1430 for exam invigilation and at the beginning of the semester to facilitate group discussion.</t>
  </si>
  <si>
    <t>Must be available occasionally M 1830-2130 for exam invigilation.  Good organizational skills an asset.</t>
  </si>
  <si>
    <t>Must be available occasionally TWF 1230-1330 for exam invigilation.</t>
  </si>
  <si>
    <t>Must be available occasionally TWF 1330-1430 for exam invigilation.</t>
  </si>
  <si>
    <t>Knowledge of coursepack readings; experience marking essay questions and papers; good a tutorial sessions during office hours.  If acquisition of course content required, must be available to attend classes MWR 1430-1530 and do the readings.</t>
  </si>
  <si>
    <t>Must be available occasionally MR 1300-1430 for exam invigilation.  Familiarity with developmental psychology theories and methods; previous courses in infant/child development.</t>
  </si>
  <si>
    <t>Available occasionally M 1800-1930.  Knowledge of GRADES program.</t>
  </si>
  <si>
    <t>Available occasionally MW 1630-1800.  Knowledge of GRADES program.</t>
  </si>
  <si>
    <t>Available occasionally MR 1000-1130 for exam invigilation.  Familiarity with Microsoft Excel.</t>
  </si>
  <si>
    <t>Must be available occasionally MR 1300-1430 for exam invigilation.  Minimum 2nd year clinical graduate student who has completed PSYC 580.</t>
  </si>
  <si>
    <t>May be required to attend some classes on MR 1300-1430.  Must know SPSS; strong statistical knowledge and skills a necessity - not a time to learn the basics!</t>
  </si>
  <si>
    <t>Must be available occasionally MWR 1430-1530 for exam invigilation and class presentations.  Familiarity with SPSS and basic psychometric methods (reliability, validity).</t>
  </si>
  <si>
    <t>Must be available occasionally MWR 1430-1530 for exam invigilation.  Experience with meeting with and advising students; computer exam grading processing, and grades preparation and maintenance.</t>
  </si>
  <si>
    <t>545A/545B</t>
  </si>
  <si>
    <t>F01/S01</t>
  </si>
  <si>
    <t>Must have completed 545A, 545B, 546A, 546B, 548.  Minimum of 2 years of psychological testing experience.  Responsible for teaching administration of psychological measures &amp; assuring that students are properly trained to use these tests with clients.</t>
  </si>
  <si>
    <t>Must have completed 545A, 545B, 546A, 546B.  Minimum of 2 years of psychological testing experience.  Responsible for teaching administration of psychological measures &amp; assuring that students are properly trained to use these tests with clients.</t>
  </si>
  <si>
    <t>Available TWF 1030-1130 occasionally for exam invigilation.  Knowledge of principles of operant &amp; respondent conditioning -- the more sophisticated, the better.</t>
  </si>
  <si>
    <t xml:space="preserve">Available TWF 1030-1130 occasionally for exam invigilation. </t>
  </si>
  <si>
    <t>Must be available Thursdays 1000-1300.  Interested &amp; skilled in teaching &amp; leading small group labs.</t>
  </si>
  <si>
    <t>M. MacNeil</t>
  </si>
  <si>
    <t>20 x 3</t>
  </si>
  <si>
    <t>323 x 3</t>
  </si>
  <si>
    <t>Float POS #1</t>
  </si>
  <si>
    <t>Fall</t>
  </si>
  <si>
    <t>Float POS #2</t>
  </si>
  <si>
    <t>Spring</t>
  </si>
  <si>
    <t>Must have flexible timetable (i.e., few or no scheduled courses) because a primary responsibility will be to conduct evaluations of courses during last 6 weeks of fall term; must be a good time manager, reliable, careful and able to conduct evaluations in a consistent fashion; will be asked to engage in additional TA activities on an “as needs” basis so should have flexible nature as well as timetable!</t>
  </si>
  <si>
    <t>Must have flexible timetable (i.e., few or no scheduled courses) because a primary responsibility will be to conduct evaluations of courses during last 6 weeks of spring term; must be a good time manager, reliable, careful and able to conduct evaluations in a consistent fashion; will be asked to engage in additional TA activities on an “as needs” basis so should have flexible nature as well as timetable!</t>
  </si>
  <si>
    <t>Clinical Assessment: Intellectual Assessment</t>
  </si>
  <si>
    <t>Cognitive/Neuropsycho-
logical Assessment</t>
  </si>
  <si>
    <t>Course evaluations plus TA duties as needed</t>
  </si>
  <si>
    <t>Invigilation of Friday afternoon makeup exams plus other TA duties as needed</t>
  </si>
  <si>
    <t>Historical and Conceptual Foundations</t>
  </si>
  <si>
    <t>Knowledge
 Level</t>
  </si>
  <si>
    <t>Number of
 Hours</t>
  </si>
  <si>
    <t>Average hrs
 per week</t>
  </si>
  <si>
    <t>Name:</t>
  </si>
  <si>
    <t>E-mail:</t>
  </si>
  <si>
    <t>Student #:</t>
  </si>
  <si>
    <t>Supervisor:</t>
  </si>
  <si>
    <t>Other contact information:</t>
  </si>
  <si>
    <r>
      <t xml:space="preserve">        </t>
    </r>
    <r>
      <rPr>
        <b/>
        <sz val="12"/>
        <color indexed="0"/>
        <rFont val="Tahoma"/>
        <family val="2"/>
      </rPr>
      <t xml:space="preserve"> DEPARTMENT OF PSYCHOLOGY
</t>
    </r>
    <r>
      <rPr>
        <b/>
        <u/>
        <sz val="12"/>
        <color indexed="8"/>
        <rFont val="Tahoma"/>
        <family val="2"/>
      </rPr>
      <t>Teaching Assistant Position Postings 2002-03</t>
    </r>
    <r>
      <rPr>
        <sz val="8"/>
        <color indexed="8"/>
        <rFont val="Tahoma"/>
        <family val="2"/>
      </rPr>
      <t xml:space="preserve">
</t>
    </r>
  </si>
  <si>
    <t>Must have flexible timetable (i.e., few or no scheduled courses) because a primary responsibility will be to conduct evaluations of courses during last 6 weeks of fall term; must be a good time manager, reliable, careful and able to conduct evaluations in</t>
  </si>
  <si>
    <t>A primary responsibility will be to prepare for and invigilate makeup exams which are held 1430-1730 every Friday during the fall term; must be reliable and prepared to invigilation in a proactive manner; knowledge and understanding of invigilation issues</t>
  </si>
  <si>
    <t xml:space="preserve">Must have flexible timetable (i.e., few or no scheduled courses) because a primary responsibility will be to conduct evaluations of courses during last 6 weeks of spring term; must be a good time manager, reliable, careful and able to conduct evaluations </t>
  </si>
  <si>
    <r>
      <t>Recordkeeper</t>
    </r>
    <r>
      <rPr>
        <sz val="7"/>
        <color indexed="8"/>
        <rFont val="Tahoma"/>
        <family val="2"/>
      </rPr>
      <t>.  Must be available on Tuesday, 10 SEP at 0830, 1030, &amp; 1230 and for invigilation of 3 Friday midterm exams.  Assists with make-up exam arrangements and disabled student accommodation.  Prompt, responsible and organized.  Experience with comp</t>
    </r>
  </si>
  <si>
    <r>
      <t>TA</t>
    </r>
    <r>
      <rPr>
        <sz val="7"/>
        <color indexed="8"/>
        <rFont val="Tahoma"/>
        <family val="2"/>
      </rPr>
      <t>.  Must be available on Tuesday, 10 SEP at 0830, 1030, &amp; 1230 and at these times on Fridays on seven (7) occasions for invigilation of exams, audio-visual presentations.  Reliable regarding class meeting times, returning call messages, etc.  Enthusiasti</t>
    </r>
  </si>
  <si>
    <t>Must be available occasionally MR 1130-1300 for exam invigilation.  Familiarity with course concepts.  Experience working with undergraduate students; accessing campus resources such as library; computer exam grading processing, and grades preparation and</t>
  </si>
  <si>
    <t>Spec Inst - Grad - CDN</t>
  </si>
  <si>
    <t>2002/03 Budget - Teaching Assistants</t>
  </si>
  <si>
    <t>BD000413</t>
  </si>
  <si>
    <t>02/03 Preliminary Base</t>
  </si>
  <si>
    <t>BD000434</t>
  </si>
  <si>
    <t>06/06/2002</t>
  </si>
  <si>
    <t>07/19/2003</t>
  </si>
  <si>
    <t>15 JUL 02 from Dean</t>
  </si>
  <si>
    <t>Spent to 26 AUG 02</t>
  </si>
  <si>
    <t>Funding available for 02W:</t>
  </si>
  <si>
    <t>No of hrs posted:</t>
  </si>
  <si>
    <t>No of hrs funded:</t>
  </si>
  <si>
    <t>Difference:</t>
  </si>
  <si>
    <t>At $17.88 per hr, shortfall:</t>
  </si>
  <si>
    <t>Hourly TA rate (17.19) + 4% vac pay:</t>
  </si>
  <si>
    <t>00W</t>
  </si>
  <si>
    <t>01W</t>
  </si>
  <si>
    <t>Name</t>
  </si>
  <si>
    <t>Prog</t>
  </si>
  <si>
    <t>Year</t>
  </si>
  <si>
    <t>AUT 02W?</t>
  </si>
  <si>
    <t>REG 02W?</t>
  </si>
  <si>
    <t>TA 00W or 01S?</t>
  </si>
  <si>
    <t>Hrs 00W/01S</t>
  </si>
  <si>
    <t>TA 01W or 02S?</t>
  </si>
  <si>
    <t>Hrs 01W/02S</t>
  </si>
  <si>
    <t># hrs reqsted</t>
  </si>
  <si>
    <t>Pos/Hrs Applied For</t>
  </si>
  <si>
    <t>Pos/Hrs Offered</t>
  </si>
  <si>
    <t>Total</t>
  </si>
  <si>
    <t>Notes</t>
  </si>
  <si>
    <r>
      <t>Priority 2.</t>
    </r>
    <r>
      <rPr>
        <sz val="9"/>
        <color indexed="8"/>
        <rFont val="Tahoma"/>
        <family val="2"/>
      </rPr>
      <t xml:space="preserve">  Masters Year 1 and PhD Year 1.</t>
    </r>
  </si>
  <si>
    <r>
      <t>Priority 3.</t>
    </r>
    <r>
      <rPr>
        <sz val="9"/>
        <color indexed="8"/>
        <rFont val="Tahoma"/>
        <family val="2"/>
      </rPr>
      <t xml:space="preserve">  PhD Year 2, 3, 4 or 5.</t>
    </r>
  </si>
  <si>
    <r>
      <t>Priority 4.</t>
    </r>
    <r>
      <rPr>
        <sz val="9"/>
        <color indexed="8"/>
        <rFont val="Tahoma"/>
        <family val="2"/>
      </rPr>
      <t xml:space="preserve">  Other graduate students (in other years, not previously appointed or from other departments) and/or in receipt of major internal or external funding (I.e., research grants, fellowships, etc.) and/or who will be teaching sessionally.  </t>
    </r>
  </si>
  <si>
    <r>
      <t>Priority 5.</t>
    </r>
    <r>
      <rPr>
        <sz val="9"/>
        <color indexed="8"/>
        <rFont val="Tahoma"/>
        <family val="2"/>
      </rPr>
      <t xml:space="preserve">  Undergraduates.</t>
    </r>
  </si>
  <si>
    <r>
      <t>Priority 6.</t>
    </r>
    <r>
      <rPr>
        <sz val="9"/>
        <color indexed="8"/>
        <rFont val="Tahoma"/>
        <family val="2"/>
      </rPr>
      <t xml:space="preserve">  Others/non-students.</t>
    </r>
  </si>
  <si>
    <t>- new admits who were TA's during 00W or 01S: Dokis, Major, Pringle, Sengsouvanh, Siklos, Sira
- new admits who were not TA's during 00W or 01S: Burton, Gerwing</t>
  </si>
  <si>
    <t>Williams, Ben</t>
  </si>
  <si>
    <t>Brandstaetter, Monika</t>
  </si>
  <si>
    <t>MA</t>
  </si>
  <si>
    <t>Dickinson, Erin</t>
  </si>
  <si>
    <t>Chia, Ai-Lan</t>
  </si>
  <si>
    <t>Dokis, Daphne</t>
  </si>
  <si>
    <t>Gaetz, Bonnice</t>
  </si>
  <si>
    <t>PhD</t>
  </si>
  <si>
    <t>MSc</t>
  </si>
  <si>
    <t>Kodalen, Kent</t>
  </si>
  <si>
    <t>Lentz, Tanya</t>
  </si>
  <si>
    <t>Lillie, Rema</t>
  </si>
  <si>
    <t>Macdonell, Ruth-anne</t>
  </si>
  <si>
    <t>Michel, Jennifer</t>
  </si>
  <si>
    <t>Price, Kelly</t>
  </si>
  <si>
    <t>Royan, Jodie</t>
  </si>
  <si>
    <t>Sengsouvanh, Vil</t>
  </si>
  <si>
    <t>Siklos, Susan</t>
  </si>
  <si>
    <t>Van Bruggen, Lisa</t>
  </si>
  <si>
    <t>Wilde, Nancy</t>
  </si>
  <si>
    <r>
      <t>Priority 1.</t>
    </r>
    <r>
      <rPr>
        <sz val="9"/>
        <color indexed="8"/>
        <rFont val="Tahoma"/>
        <family val="2"/>
      </rPr>
      <t xml:space="preserve">  Graduate students previously appointed to bargaining unit positions as incoming students, and who will be in their 2nd year of a Masters program or the 2nd or 3rd year of a PhD program in 02W; eligible for similar term of appointment.</t>
    </r>
  </si>
  <si>
    <t>Ball, Russell</t>
  </si>
  <si>
    <t>Bielak, Allison</t>
  </si>
  <si>
    <t>Edgington, Kristine</t>
  </si>
  <si>
    <t>Hase, Shurin</t>
  </si>
  <si>
    <t>Holt, Trina</t>
  </si>
  <si>
    <t>Hrabok, Marianne</t>
  </si>
  <si>
    <t>Luedemann, Marei</t>
  </si>
  <si>
    <t>Mariscak, Ann</t>
  </si>
  <si>
    <t>Su, Tina</t>
  </si>
  <si>
    <t>Vanderhill, Susan</t>
  </si>
  <si>
    <t>Wang, Jin</t>
  </si>
  <si>
    <t>Brach, Laurel</t>
  </si>
  <si>
    <t>Schactman, Alissa</t>
  </si>
  <si>
    <t>Sutton, Chantelle</t>
  </si>
  <si>
    <t>BA</t>
  </si>
  <si>
    <t>Hons BSc 00</t>
  </si>
  <si>
    <t>300B S02
300B S03
335 S01</t>
  </si>
  <si>
    <t>332 F01
332 S01
332 S02
336 F01
336 S01</t>
  </si>
  <si>
    <t>201 POS #1 F01
210 S01
331 F01
345A F01
365 S01</t>
  </si>
  <si>
    <t>335 S01
336 F01
336 S01
360 F01
365 S01</t>
  </si>
  <si>
    <t>215A S02
345A F01
360 F01</t>
  </si>
  <si>
    <t>324 F01
332 S02
338 S01</t>
  </si>
  <si>
    <t>215A S02
336 F01
336 S01
400A F01</t>
  </si>
  <si>
    <t>215A F01
315 S01</t>
  </si>
  <si>
    <t>Float Pos#2 Fall
Float Pos#2 Spr
215A S02
313 S01
317A F01
330 F02
331 F01
332 S01
334 S01
336 F01
336 S01
339 F01
342 S01
365 S01</t>
  </si>
  <si>
    <t>100A POS#1 Fall
100B POS#1 Spr
315 F01
315 S01
334 S01
339 F01
339 S01</t>
  </si>
  <si>
    <t>360 F01
361 Y01
584 S01</t>
  </si>
  <si>
    <t>100A POS#1 Fall
201 POS#1 F01
201 POS #3 F02
201 POS #5 S01
210 S01
300A F02
300A F03
300B S01
300B S02
300B S03
315 S01
324 F01</t>
  </si>
  <si>
    <t>201 POS #5 S01
210 S01
300A F02
300A F03
300B S02
300B S03
311B F01
313 S01
330 F02
331 F01
331 S01
332 S01
332 S02
336 F01
339 F01
345A F01</t>
  </si>
  <si>
    <t>311B F01
311B S01
324 F01
338 S01
584 S01</t>
  </si>
  <si>
    <t>100A POS#1 Fall
100B POS#1 Spr
330 F01
331 F01
332 F01
339 F01
345A F01</t>
  </si>
  <si>
    <t>545A/B F01/S01</t>
  </si>
  <si>
    <t>300B S01
311B F01
311B S01
315 F01
315 S01
324 F01</t>
  </si>
  <si>
    <t>201 POS#1 F01
201 POS#3 F02
331 S01</t>
  </si>
  <si>
    <t>Float POS#2 Fall
Float POS#2 Spr
100B POS#1 Spr
100B POS#2 Spr
100B POS#3 Spr
100B POS#4 Spr
201 POS#1 F01
215A S02
300A F01
300A F02
300B S02
313 S01
330 S01
333 S01
335 S01
339 F01</t>
  </si>
  <si>
    <t>Float POS#2 Fall
Float POS#2 Spr
300A F02
300B S02
300B S03
331 F01
336 F01
336 S01
336 S02
339 F01</t>
  </si>
  <si>
    <t>201 POS#1 F02</t>
  </si>
  <si>
    <t>Float POS#2 Fall
Float POS#2 Spr
210 S01
330 F01
330 F02
331 F01
332 F01
332 S02</t>
  </si>
  <si>
    <t>300B S02
315 F01</t>
  </si>
  <si>
    <t>100A POS#2 Fall
100A POS#3 Fall
100A POS#4 Fall
100B POS#1 Spr
100B POS#2 Spr
100B POS#3 Spr
100B POS#4 Spr</t>
  </si>
  <si>
    <t>215A F01
215A S01
323 S01</t>
  </si>
  <si>
    <t>335 S01
401 S01</t>
  </si>
  <si>
    <t>100A POS#2 Fall
100A POS#3 Fall
100A POS#4 Fall
215A F01
215A S01
215A S02
313 S01
315 F01
317B S01
333 S01
334 S01
339 S01</t>
  </si>
  <si>
    <t>300B S01</t>
  </si>
  <si>
    <t>100A Pos#2 Fall
100A Pos#3 Fall
100A Pos#4 Fall
100B Pos#2 Fall
100B Pos#3 Fall
100B Pos#4 Fall
332 F01
332 S01
335 S01
336 F01
336 S02
342 S01</t>
  </si>
  <si>
    <t>210 F01
331 F01</t>
  </si>
  <si>
    <t>201 POS#1 F01
201 POS#3 F02
201 POS #5 S01
201 POS #6 LS01
300B S01
300B S02
332 S02
334 S01
340 F01</t>
  </si>
  <si>
    <t xml:space="preserve"> </t>
  </si>
  <si>
    <t>Total Cost</t>
  </si>
  <si>
    <t>Clinic to pay:</t>
  </si>
  <si>
    <r>
      <t xml:space="preserve">        </t>
    </r>
    <r>
      <rPr>
        <b/>
        <sz val="10"/>
        <color indexed="0"/>
        <rFont val="Tahoma"/>
        <family val="2"/>
      </rPr>
      <t xml:space="preserve"> DEPARTMENT OF PSYCHOLOGY
</t>
    </r>
    <r>
      <rPr>
        <b/>
        <u/>
        <sz val="10"/>
        <color indexed="8"/>
        <rFont val="Tahoma"/>
        <family val="2"/>
      </rPr>
      <t>TA Positions:  Costs Per Course - SEP 02 to APR 03</t>
    </r>
    <r>
      <rPr>
        <sz val="10"/>
        <color indexed="8"/>
        <rFont val="Tahoma"/>
        <family val="2"/>
      </rPr>
      <t xml:space="preserve">
</t>
    </r>
  </si>
  <si>
    <t>Bain/Cohen</t>
  </si>
  <si>
    <t>Theories &amp; Methods in L-S Devel Psych</t>
  </si>
  <si>
    <t>Cognitive/Neuropsychological Assess.</t>
  </si>
  <si>
    <t>Clinical Assessment: Intellectual Assess.</t>
  </si>
  <si>
    <r>
      <t xml:space="preserve">DEPARTMENT OF PSYCHOLOGY
</t>
    </r>
    <r>
      <rPr>
        <b/>
        <u/>
        <sz val="10"/>
        <color indexed="8"/>
        <rFont val="Tahoma"/>
        <family val="2"/>
      </rPr>
      <t>Ranked List of TA Applicants - 02W</t>
    </r>
  </si>
  <si>
    <t>Y</t>
  </si>
  <si>
    <t>- new admits who were TA's during 01W or 02S: Brandstaetter, Dahl, Dickinson, Lentz, Lillie, Macdonell, Michel, Royan
- new admits who were not TA's during 01W or 02S: None</t>
  </si>
  <si>
    <t>150; prefer fall term</t>
  </si>
  <si>
    <t>90
70</t>
  </si>
  <si>
    <t>332 F01
336 F01</t>
  </si>
  <si>
    <t>80
61</t>
  </si>
  <si>
    <t>Uvic $12,400</t>
  </si>
  <si>
    <t>Uvic $10,000</t>
  </si>
  <si>
    <t>RA (JBB) $5043</t>
  </si>
  <si>
    <t>NSERC $10,000</t>
  </si>
  <si>
    <t>RA (DB) $6514</t>
  </si>
  <si>
    <t>Hons BSc 02</t>
  </si>
  <si>
    <t>545A/545B*</t>
  </si>
  <si>
    <t>584 POS#1*</t>
  </si>
  <si>
    <t>584 POS#2*</t>
  </si>
  <si>
    <t>*ex-Joschko funds</t>
  </si>
  <si>
    <t>Teaching Assistant</t>
  </si>
  <si>
    <t>Sect</t>
  </si>
  <si>
    <t>Hours Assigned</t>
  </si>
  <si>
    <t>Course/
Position</t>
  </si>
  <si>
    <t>Tina</t>
  </si>
  <si>
    <t>Holt</t>
  </si>
  <si>
    <t>Allison</t>
  </si>
  <si>
    <t>Bielak</t>
  </si>
  <si>
    <t>Lisa</t>
  </si>
  <si>
    <t>Van Bruggen</t>
  </si>
  <si>
    <t>Marei</t>
  </si>
  <si>
    <t>Luedemann</t>
  </si>
  <si>
    <t>Susan</t>
  </si>
  <si>
    <t>Vanderhill</t>
  </si>
  <si>
    <t>Russell</t>
  </si>
  <si>
    <t>Ball</t>
  </si>
  <si>
    <t>Shurin</t>
  </si>
  <si>
    <t>Hase</t>
  </si>
  <si>
    <t>Jodie</t>
  </si>
  <si>
    <t>Royan</t>
  </si>
  <si>
    <t>Chantelle</t>
  </si>
  <si>
    <t>Sutton</t>
  </si>
  <si>
    <t>Alissa</t>
  </si>
  <si>
    <t>Schactman</t>
  </si>
  <si>
    <t>Rema</t>
  </si>
  <si>
    <t>Lillie</t>
  </si>
  <si>
    <t>Ann</t>
  </si>
  <si>
    <t>Mariscak</t>
  </si>
  <si>
    <t>Tanya</t>
  </si>
  <si>
    <t>Lentz</t>
  </si>
  <si>
    <t>Vil</t>
  </si>
  <si>
    <t>Sengsouvanh</t>
  </si>
  <si>
    <t>Ben</t>
  </si>
  <si>
    <t>Williams</t>
  </si>
  <si>
    <t>Marianne</t>
  </si>
  <si>
    <t>Hrabok</t>
  </si>
  <si>
    <t>Monika</t>
  </si>
  <si>
    <t>Brandstatter</t>
  </si>
  <si>
    <t>Ruth-anne</t>
  </si>
  <si>
    <t>Macdonell</t>
  </si>
  <si>
    <t>Jennifer</t>
  </si>
  <si>
    <t>Michel</t>
  </si>
  <si>
    <t>Kent</t>
  </si>
  <si>
    <t>Kodalen</t>
  </si>
  <si>
    <t>Kristine</t>
  </si>
  <si>
    <t>Edgington</t>
  </si>
  <si>
    <t>Erin</t>
  </si>
  <si>
    <t>Dickinson</t>
  </si>
  <si>
    <t>Daphne</t>
  </si>
  <si>
    <t>Dokis</t>
  </si>
  <si>
    <t>J. Bain/L. Cohen</t>
  </si>
  <si>
    <t>Ai-Lan</t>
  </si>
  <si>
    <t>Chia</t>
  </si>
  <si>
    <t>Kelly</t>
  </si>
  <si>
    <t>Price</t>
  </si>
  <si>
    <t>Su</t>
  </si>
  <si>
    <t>Nancy</t>
  </si>
  <si>
    <t>Wilde</t>
  </si>
  <si>
    <t>Sue</t>
  </si>
  <si>
    <t>Siklos</t>
  </si>
  <si>
    <t>J. Caldwell</t>
  </si>
  <si>
    <t>D. Mandell</t>
  </si>
  <si>
    <t>Trina</t>
  </si>
  <si>
    <t>Y/N</t>
  </si>
  <si>
    <t>subj to check re: $600</t>
  </si>
  <si>
    <t>by phone</t>
  </si>
  <si>
    <t>offered e/m 03 SEP</t>
  </si>
  <si>
    <t>05sep:  will advise in about 2 weeks</t>
  </si>
  <si>
    <t>Jing</t>
  </si>
  <si>
    <t>Tan</t>
  </si>
  <si>
    <t>09sep:  to confirm that ok</t>
  </si>
  <si>
    <t>10sep:  10 extra hrs on 10000-28407-6110</t>
  </si>
  <si>
    <t>10sep:  20 extra hrs on 10000-28407-6110</t>
  </si>
  <si>
    <t>Scheduling conflict F 1030-1130; needs to know before 2:30 Thursday</t>
  </si>
  <si>
    <t>Wilson, Leah</t>
  </si>
  <si>
    <t>Croll, Jen</t>
  </si>
  <si>
    <t>Loglisci, Crystal</t>
  </si>
  <si>
    <t>Souza, Karen</t>
  </si>
  <si>
    <t>Ranking</t>
  </si>
  <si>
    <t>Position</t>
  </si>
  <si>
    <t>Applicants</t>
  </si>
  <si>
    <t>Croll, Souza</t>
  </si>
  <si>
    <t>Croll, Macdonell, Souza</t>
  </si>
  <si>
    <t>Brach, Luedemann, Souza</t>
  </si>
  <si>
    <t>Brach, Loglisci, Souza, Wilson</t>
  </si>
  <si>
    <t>none</t>
  </si>
  <si>
    <t>Brach, Dokis, Loglisci, Souza, Wilson</t>
  </si>
  <si>
    <t>12sep: 15 hrs for Fri invigilation - TBA</t>
  </si>
  <si>
    <t>Croll</t>
  </si>
  <si>
    <t>10sep: 10 extra hrs on 10000-28407-6110</t>
  </si>
  <si>
    <t>100A POS #5</t>
  </si>
  <si>
    <t>to cover invigilations</t>
  </si>
  <si>
    <t>Leah</t>
  </si>
  <si>
    <t>Wilson</t>
  </si>
  <si>
    <t>Karen</t>
  </si>
  <si>
    <t>Souza</t>
  </si>
  <si>
    <t>12sep: 15 hrs for Fri invigilation - Souza (see POS #5)</t>
  </si>
  <si>
    <t>545A</t>
  </si>
  <si>
    <t>Checklist completed and returned? / Notes</t>
  </si>
  <si>
    <t>Wang</t>
  </si>
  <si>
    <t>Jin</t>
  </si>
  <si>
    <t>18oct:  will offer to Jin of OK with MEJM</t>
  </si>
  <si>
    <t>offered 18oct02; accepted 21 OCT 02</t>
  </si>
  <si>
    <t>10000-28402-6110</t>
  </si>
  <si>
    <t>18oct:  course cancelled due to low enrollment; 02dec: TA advised of cancellation</t>
  </si>
  <si>
    <t>18oct:  offered/accepted</t>
  </si>
  <si>
    <t>17oct: +19 hrs offered (from 46)</t>
  </si>
  <si>
    <t>07/19/2002</t>
  </si>
  <si>
    <t>BD000433</t>
  </si>
  <si>
    <t>14 JUL 02 from Dean</t>
  </si>
  <si>
    <t>02-03 salary increase</t>
  </si>
  <si>
    <t>Funds available:</t>
  </si>
  <si>
    <t>09/20/2002</t>
  </si>
  <si>
    <t>BD000452</t>
  </si>
  <si>
    <t>Fr clinical for Grad courses*</t>
  </si>
  <si>
    <t>*350 hrs $18.19/hr</t>
  </si>
  <si>
    <t>No of hrs assigned:</t>
  </si>
  <si>
    <t>10000-28400-6117</t>
  </si>
  <si>
    <t>10000-28402-6117</t>
  </si>
  <si>
    <t>Hourly rate 17.19 + 4% vac pay:</t>
  </si>
  <si>
    <t>No of funded hrs available:</t>
  </si>
  <si>
    <t>Budget overage/shortfall:</t>
  </si>
  <si>
    <t>100B POS #5</t>
  </si>
  <si>
    <t>S04</t>
  </si>
  <si>
    <t>201 POS #7</t>
  </si>
  <si>
    <t>201 POS #8 (labs)</t>
  </si>
  <si>
    <t>LS01-LS03</t>
  </si>
  <si>
    <t>LS04-LS06</t>
  </si>
  <si>
    <t>02dec: posted</t>
  </si>
  <si>
    <t>100B POS #6</t>
  </si>
  <si>
    <t>S05</t>
  </si>
  <si>
    <t>30dec: offered to Tanya Lentz</t>
  </si>
  <si>
    <t>30dec: offered to Mary-anne Macdonell</t>
  </si>
  <si>
    <t>30dec:  offered to Ai-Lan Chia</t>
  </si>
  <si>
    <t>30dec: offered to Tanya Lentz; accepted</t>
  </si>
  <si>
    <t>K. Gantly</t>
  </si>
  <si>
    <t>Vincenza</t>
  </si>
  <si>
    <t>Gruppuso</t>
  </si>
  <si>
    <t>15jan:  offered 80 hrs (S. Hase forgot she had accepted…)</t>
  </si>
  <si>
    <t>17jan: offered to Ai-lan Chia @ 70 hrs ; 9 hrs exam invig float to Marianne Hrabok</t>
  </si>
  <si>
    <t>28mar:  up to 30 additional hrs approved; use 10000-28407 if necessary</t>
  </si>
  <si>
    <r>
      <t xml:space="preserve">        </t>
    </r>
    <r>
      <rPr>
        <b/>
        <sz val="12"/>
        <color indexed="0"/>
        <rFont val="Tahoma"/>
        <family val="2"/>
      </rPr>
      <t xml:space="preserve"> DEPARTMENT OF PSYCHOLOGY
</t>
    </r>
    <r>
      <rPr>
        <b/>
        <u/>
        <sz val="12"/>
        <color indexed="8"/>
        <rFont val="Tahoma"/>
        <family val="2"/>
      </rPr>
      <t>Teaching Assistant Position Postings 2003-04</t>
    </r>
    <r>
      <rPr>
        <sz val="8"/>
        <color indexed="8"/>
        <rFont val="Tahoma"/>
        <family val="2"/>
      </rPr>
      <t xml:space="preserve">
</t>
    </r>
  </si>
  <si>
    <t>MA
MSc
PhD</t>
  </si>
  <si>
    <t>Contact Phone(s):</t>
  </si>
  <si>
    <t>Degree program as of September 2003 (check one):</t>
  </si>
  <si>
    <t>Maximum hrs. you wish to work per term:</t>
  </si>
  <si>
    <t>Fall:
Spring:</t>
  </si>
  <si>
    <t>Yes ______       No  _______
If yes, please elaborate.</t>
  </si>
  <si>
    <t>Float - Evals</t>
  </si>
  <si>
    <t>Float - Exams</t>
  </si>
  <si>
    <t>100A - Records</t>
  </si>
  <si>
    <t>100B - Records</t>
  </si>
  <si>
    <t>100A - TA2</t>
  </si>
  <si>
    <t>100A - TA3</t>
  </si>
  <si>
    <t>100A - TA1</t>
  </si>
  <si>
    <t>100B - TA1</t>
  </si>
  <si>
    <t>100B - TA2</t>
  </si>
  <si>
    <t>100B - TA3</t>
  </si>
  <si>
    <t>100A</t>
  </si>
  <si>
    <t>F04</t>
  </si>
  <si>
    <t>Must be available TR 1830-2000 as may be required.</t>
  </si>
  <si>
    <t>100B</t>
  </si>
  <si>
    <t>201 - TA</t>
  </si>
  <si>
    <t>201 - Labs</t>
  </si>
  <si>
    <t>Labs associated with PSYC 201 (F01)</t>
  </si>
  <si>
    <t>Labs associated with PSYC 201 (F02)</t>
  </si>
  <si>
    <t>Labs associated with PSYC 201 (S01)</t>
  </si>
  <si>
    <t>Labs associated with PSYC 201 (S02)</t>
  </si>
  <si>
    <t>Experience as TA for PSYC 201 desirable.</t>
  </si>
  <si>
    <t>J. Tanaka</t>
  </si>
  <si>
    <t>Must be available to deliver labs on Tuesdays 1130-1330 and Wednesdays 1230-1330.  Experience with PSYC 201 (or similar course) in which there was a significant lab component a benefit.</t>
  </si>
  <si>
    <t>Must be available to deliver labs on Tuesdays 1230-1430 and Wednesdays 1130-1230.  Experience with PSYC 201 (or similar course) in which there was a significant lab component a benefit.</t>
  </si>
  <si>
    <t>Must be available to deliver labs on Tuesdays 0830-1030 and Wednesdays 1330-1430.  Experience with PSYC 201 (or similar course) in which there was a significant lab component a benefit.</t>
  </si>
  <si>
    <t>Must be available occasionally TWF 1330-1430 for exam invigilation.  Some knowledge of biopsychology or neuropsychology.</t>
  </si>
  <si>
    <t>Must be available occasionally MR 1130-1300 for exam invigilation.</t>
  </si>
  <si>
    <t>Knowledge of statistical methods.</t>
  </si>
  <si>
    <t>Must be available MR 1300-1430.</t>
  </si>
  <si>
    <t>Must be available TWF 0930-1030.</t>
  </si>
  <si>
    <t>Y. Heath</t>
  </si>
  <si>
    <t>Knowledge of 300B material.; efficient; able to work to deadlines.</t>
  </si>
  <si>
    <t>Must be available occasionally TWF 1030-1130 for exam invigilation.  Knowledge of behavioural psychology required.</t>
  </si>
  <si>
    <t>D. Polson</t>
  </si>
  <si>
    <t>Must be available TWF 1030-1130.  Good knowledge of behaviour analysis; strong computer skills.</t>
  </si>
  <si>
    <t>Must be available occasionally MR 0830-1030 for exam invigilation.</t>
  </si>
  <si>
    <t>Must be available occasionally MR 1000-1130 for exam invigilation.  Position would suit a neuropsychology graduate student.</t>
  </si>
  <si>
    <t>Must be available occasionally TWF 0930-1030 for exam invigilation.  Background in biopsychology and/or neuropsychology.</t>
  </si>
  <si>
    <t>Must be available occasionally MR 0830-1000 for exam invigilation.  Experience with meeting with and advising students; computer exam grading processing, and grades preparation and maintenance.</t>
  </si>
  <si>
    <t>Must be available occasionally TWF 1030-1130 for exam invigilation.  Familiarity with WebCT and Excel desirable.</t>
  </si>
  <si>
    <t>Must be available occasionally TWF 1130-1230 for exam invigilation.  Able to efficiently grade essay exams; familiarity with processing computer graded mark sense sheets; some familiarity with general clinical/health psychology.</t>
  </si>
  <si>
    <t>Must be available occasionally TR 1830-2000 for exam invigilation.</t>
  </si>
  <si>
    <t>U. Mueller</t>
  </si>
  <si>
    <t>Must be available MW 1630-1800.  Familiarity with Excel desirable.</t>
  </si>
  <si>
    <t>Must be available TWF 1230-1330.  Good knowledge of behaviour analysis; strong computer skills.</t>
  </si>
  <si>
    <t>Must be available occasionally MR 1300-1430 for exam invigilation.  Duties include responding to students' e-mail.</t>
  </si>
  <si>
    <t>Must be available MWRf 1430-1530 to attend lectures.  Strong knowledge of course materials; ability to mark papers and essay exams precisely; during office hours, ability to assist student in improving their work.</t>
  </si>
  <si>
    <t>Must be available TWF 1330-1430.  Familiarity with Excel desirable.</t>
  </si>
  <si>
    <t>350 - TA</t>
  </si>
  <si>
    <t>350 - Labs</t>
  </si>
  <si>
    <t>Must be available Thursdays 1300-1800.  Interested &amp; skilled in teaching &amp; leading small group labs.</t>
  </si>
  <si>
    <t>Must be available occasionally MW 1630-1800 for exam invigilation.  Knowledge of GRADES program desirable.</t>
  </si>
  <si>
    <t>Must be available occasionally M 1800-1930 for exam invigilation.  Knowledge of GRADES program.</t>
  </si>
  <si>
    <t>M. Runtz</t>
  </si>
  <si>
    <t>A01</t>
  </si>
  <si>
    <t>351B</t>
  </si>
  <si>
    <t>Human Neuropsychology</t>
  </si>
  <si>
    <t>Fundamental Clinical Psychology</t>
  </si>
  <si>
    <t>Jessica Rourke</t>
  </si>
  <si>
    <t>Labs associated with PSYC 201 A01</t>
  </si>
  <si>
    <t>David Polson</t>
  </si>
  <si>
    <t>Conceptual Foundations of Psychology</t>
  </si>
  <si>
    <t>Introd. Mental Health/Well-Being</t>
  </si>
  <si>
    <t>Introd. To Lifespan Development</t>
  </si>
  <si>
    <t>Introd. to Social Psychology</t>
  </si>
  <si>
    <t>Introd: Social &amp; Applied Emphasis</t>
  </si>
  <si>
    <t>Introd: Biological &amp; Cognitive Emphasis</t>
  </si>
  <si>
    <t>Introd. To Mind and Brain</t>
  </si>
  <si>
    <t>David Medler</t>
  </si>
  <si>
    <t>Jhotisha Mugon</t>
  </si>
  <si>
    <t>Course Capacity</t>
  </si>
  <si>
    <t>Attend Lectures</t>
  </si>
  <si>
    <t>Conduct Labs</t>
  </si>
  <si>
    <t>Deliver Lectures</t>
  </si>
  <si>
    <t>Establish Grading Criteria</t>
  </si>
  <si>
    <t>Grade Papers/ Lab Assignments</t>
  </si>
  <si>
    <t>Hold Office Hours</t>
  </si>
  <si>
    <t>Invigilate during Forrmal Exams</t>
  </si>
  <si>
    <t>Maintain Records</t>
  </si>
  <si>
    <t>Mark Midterms &amp;/or Final Exam</t>
  </si>
  <si>
    <t>Prepare Lab Materials</t>
  </si>
  <si>
    <t>Perpare Teaching Materials</t>
  </si>
  <si>
    <t>Supervise Midterms/Finals</t>
  </si>
  <si>
    <t xml:space="preserve">Attend Orientation </t>
  </si>
  <si>
    <t>Other</t>
  </si>
  <si>
    <t/>
  </si>
  <si>
    <t>X</t>
  </si>
  <si>
    <t>Knowledge*
 Level</t>
  </si>
  <si>
    <t>Availability to Attend Class**</t>
  </si>
  <si>
    <t>*</t>
  </si>
  <si>
    <t>**</t>
  </si>
  <si>
    <t>Knowledge level (1 = Not Important; 5 = Extremely Important)</t>
  </si>
  <si>
    <t>Availability to attend class (1 = Never; 2 = Occassionaly; 3 = Regularly)</t>
  </si>
  <si>
    <t>Ulrich Mueller</t>
  </si>
  <si>
    <t>Maria Iankilevitch</t>
  </si>
  <si>
    <t>Jill Robinson</t>
  </si>
  <si>
    <r>
      <t xml:space="preserve">        </t>
    </r>
    <r>
      <rPr>
        <b/>
        <sz val="12"/>
        <color indexed="0"/>
        <rFont val="Tahoma"/>
        <family val="2"/>
      </rPr>
      <t xml:space="preserve"> DEPARTMENT OF PSYCHOLOGY
</t>
    </r>
    <r>
      <rPr>
        <b/>
        <u/>
        <sz val="12"/>
        <color indexed="8"/>
        <rFont val="Tahoma"/>
        <family val="2"/>
      </rPr>
      <t>Teaching Assistant Position Postings Summer 2023</t>
    </r>
    <r>
      <rPr>
        <sz val="8"/>
        <color indexed="8"/>
        <rFont val="Tahoma"/>
        <family val="2"/>
      </rPr>
      <t xml:space="preserve">
</t>
    </r>
  </si>
  <si>
    <t>Annette Barath</t>
  </si>
  <si>
    <t>A primary responsibility will be to prepare for and invigilate makeup exams which are held 1400-1600 every Friday during the summer term; must be reliable and prepared to invigilate in a proactive manner; knowledge and understanding of invigilation issues.</t>
  </si>
  <si>
    <t>300B - Labs</t>
  </si>
  <si>
    <t>300A - Labs</t>
  </si>
  <si>
    <t>Term:        Summer 2023</t>
  </si>
  <si>
    <t>202301 Summer</t>
  </si>
  <si>
    <t>B01-B02</t>
  </si>
  <si>
    <t>50 per lab</t>
  </si>
  <si>
    <t>35 per section</t>
  </si>
  <si>
    <t>Carrie Kobelsky</t>
  </si>
  <si>
    <t>Ron Porter</t>
  </si>
  <si>
    <t>Eric Eyolfson</t>
  </si>
  <si>
    <t>Should have some experience with the topics covered in PSYC 100A and be enthusiastic about the material.</t>
  </si>
  <si>
    <t>Ability to grade quickly; some comfort maneuvering Brightspace; ability to attend class on 3 occasions to help proctor exams; ability to hold 2 office hours per week (1 hour each)</t>
  </si>
  <si>
    <t>experience using BrightSpace to grade assignments/quizzes</t>
  </si>
  <si>
    <t>experience using BrightSpace to grade quizzes/assignments</t>
  </si>
  <si>
    <t xml:space="preserve">PSYC 231 A01 in May 2023 is a 3.5 week course and will have 3 mini-assignments (MAs) + 3 exams. The first MA consists of grading two very short answer questions on research methods. The second is about applying social psychology concepts to real life scenarios - the assignment length is a maximum of 2 pages. The third MA is a movie analysis - again a maximum of 2 pages. Given the short duration of this course, it is important that the TA has a good understanding of Social Psychology and is able to grade the assignment prior to the deadline of the next assignment. This means that there will be an assignment to grade every week + exam invigilation and grading.     The exam will consist of ~45 MC questions and 2 short answer questions. The TA will be responsible for sharing the grading of the exams with the instructor. A rubric will be provided for the short answer questions.  Each exam grading should not take more than 6 hours per exam (3 exams total). </t>
  </si>
  <si>
    <t xml:space="preserve">Knowledge of DSM-5 diagnoses </t>
  </si>
  <si>
    <t>Strong skills in statistics, familiarity with Brightspace, quick at grading, strong communication skills, previously TA'd for PSYC300A or PSYC300B</t>
  </si>
  <si>
    <t>Strong skills in statistics, strong ability to and interest in teaching statistical concepts, quick at grading, strong communication skills, familiarity with Brightspace, previously TA'd for PSYC300A or PSYC300B</t>
  </si>
  <si>
    <t xml:space="preserve">TA will have the opportunity to design and present a lecture (if desired). Must be able to complete grading in a timely manner, due to the condensed nature of the course. Knowledge of the material an asset, but not required. </t>
  </si>
  <si>
    <t>Knowledge of social psychology would be an asset.</t>
  </si>
  <si>
    <t>Pretty standard research paper and scientific poster</t>
  </si>
  <si>
    <t>Lauren Matheson</t>
  </si>
  <si>
    <t>May 15 - Aug 21</t>
  </si>
  <si>
    <t>CRN: [31327]; Dates: 15 May 23 - 07 Jun 23; Days:  MTWRF; Time: 1030 - 1220</t>
  </si>
  <si>
    <t>CRN: [31356]; Dates: 08 Jun 23 - 30 Jun 23; Days:  MTWRF; Time: 1030 - 1220</t>
  </si>
  <si>
    <t>CRN: [31227]; Dates: 15 May 23 - 30 Jun 23; Days:  MWR; Time: 1030 - 1220</t>
  </si>
  <si>
    <t>CRN: [31228/9]; Dates: 15 May 23 - 30 Jun 23; Days:  F; Time: 1030 - 1120; 1130 - 1220</t>
  </si>
  <si>
    <t>CRN: [31380]; Dates: 05 Jul 23 - 27 Jul 23; Days:  MTWRF; Time: 1430 - 1620</t>
  </si>
  <si>
    <t>CRN: [31329]; Dates: 15 May 23 - 07 Jun 23; Days:  MTWRF; Time: 1430 - 1620</t>
  </si>
  <si>
    <t>CRN: [31381]; Dates: 05 Jul 23 - 27 Jul 23; Days:  MTWRF; Time: 1030 - 1220</t>
  </si>
  <si>
    <t>CRN: [31382]; Dates: 05 Jul 23 - 27 Jul 23; Days:  MTWRF; Time: 1230 - 1420</t>
  </si>
  <si>
    <t>CRN: [31330]; Dates: 15 May 23 - 07 Jun 23; Days:  MTWRF; Time: 1230 - 1420</t>
  </si>
  <si>
    <t>CRN: [31230]; Dates: 15 May 23 - 30 Jun 23; Days:  MWF; Time: 1030 - 1220</t>
  </si>
  <si>
    <t>CRN: [31231/2]; Dates: 15 May 23 - 30 Jun 23; Days:  R; Time: 1030 - 1120; 1130 - 1220</t>
  </si>
  <si>
    <t>CRN: [31299]; Dates: 05 Jul 23 - 21 Aug 23; Days:  MWF; Time: 1030 - 1220</t>
  </si>
  <si>
    <t>CRN: [31300/1]; Dates: 05 Jul 23 - 21 Aug 23; Days:  R; Time: 1030 - 1120, 1130 - 1220</t>
  </si>
  <si>
    <t>CRN: [31233]; Dates: 15 May 23 - 30 Jun 23; Days:  MWF; Time: 1230 - 1420</t>
  </si>
  <si>
    <t>CRN: [31234]; Dates: 15 May 23 - 07 Jun 23; Days:  MTWRF; Time: 0830 - 1020</t>
  </si>
  <si>
    <t>CRN: [31332]; Dates: 15 May 23 - 07 Jun 23; Days:  MTWRF; Time: 1430 - 1620</t>
  </si>
  <si>
    <t>CRN: [31384]; Dates: 05 Jul 23 - 27 Jul 23; Days:  MTWRF; Time: 1430 - 1620</t>
  </si>
  <si>
    <t>Preliminary Dates and Times (May be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</si>
</sst>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8"/>
      <color indexed="8"/>
      <name val="Tahoma"/>
      <family val="2"/>
    </font>
    <font>
      <b/>
      <sz val="10"/>
      <color indexed="0"/>
      <name val="MS Sans Serif"/>
    </font>
    <font>
      <sz val="7"/>
      <name val="Tahoma"/>
      <family val="2"/>
    </font>
    <font>
      <sz val="7"/>
      <color indexed="8"/>
      <name val="Tahoma"/>
      <family val="2"/>
    </font>
    <font>
      <sz val="7"/>
      <name val="Tahoma"/>
      <family val="2"/>
    </font>
    <font>
      <sz val="7"/>
      <color indexed="8"/>
      <name val="MS Sans Serif"/>
      <family val="2"/>
    </font>
    <font>
      <sz val="10"/>
      <color indexed="0"/>
      <name val="Tahoma"/>
      <family val="2"/>
    </font>
    <font>
      <sz val="6"/>
      <name val="Tahoma"/>
      <family val="2"/>
    </font>
    <font>
      <sz val="8"/>
      <color indexed="0"/>
      <name val="Tahoma"/>
      <family val="2"/>
    </font>
    <font>
      <u/>
      <sz val="7"/>
      <color indexed="8"/>
      <name val="Tahoma"/>
      <family val="2"/>
    </font>
    <font>
      <b/>
      <sz val="8"/>
      <color indexed="8"/>
      <name val="Tahoma"/>
      <family val="2"/>
    </font>
    <font>
      <sz val="9"/>
      <color indexed="8"/>
      <name val="Tahoma"/>
      <family val="2"/>
    </font>
    <font>
      <b/>
      <sz val="6"/>
      <name val="Tahoma"/>
      <family val="2"/>
    </font>
    <font>
      <sz val="7"/>
      <color indexed="0"/>
      <name val="Tahoma"/>
      <family val="2"/>
    </font>
    <font>
      <b/>
      <sz val="12"/>
      <name val="Tahoma"/>
      <family val="2"/>
    </font>
    <font>
      <b/>
      <sz val="8"/>
      <name val="Tahoma"/>
      <family val="2"/>
    </font>
    <font>
      <b/>
      <sz val="12"/>
      <color indexed="0"/>
      <name val="Tahoma"/>
      <family val="2"/>
    </font>
    <font>
      <b/>
      <u/>
      <sz val="12"/>
      <color indexed="8"/>
      <name val="Tahoma"/>
      <family val="2"/>
    </font>
    <font>
      <sz val="9"/>
      <color indexed="0"/>
      <name val="Tahoma"/>
      <family val="2"/>
    </font>
    <font>
      <b/>
      <sz val="9"/>
      <color indexed="8"/>
      <name val="Tahoma"/>
      <family val="2"/>
    </font>
    <font>
      <sz val="8"/>
      <color indexed="8"/>
      <name val="Tahoma"/>
      <family val="2"/>
    </font>
    <font>
      <sz val="10"/>
      <color indexed="8"/>
      <name val="Tahoma"/>
      <family val="2"/>
    </font>
    <font>
      <b/>
      <sz val="10"/>
      <color indexed="0"/>
      <name val="Tahoma"/>
      <family val="2"/>
    </font>
    <font>
      <b/>
      <u/>
      <sz val="10"/>
      <color indexed="8"/>
      <name val="Tahoma"/>
      <family val="2"/>
    </font>
    <font>
      <b/>
      <sz val="10"/>
      <color indexed="8"/>
      <name val="Tahoma"/>
      <family val="2"/>
    </font>
    <font>
      <b/>
      <sz val="6"/>
      <color indexed="8"/>
      <name val="Tahoma"/>
      <family val="2"/>
    </font>
    <font>
      <sz val="8"/>
      <name val="Tahoma"/>
      <family val="2"/>
    </font>
    <font>
      <sz val="8"/>
      <color indexed="8"/>
      <name val="Tahoma"/>
      <family val="2"/>
    </font>
    <font>
      <b/>
      <sz val="7"/>
      <color indexed="0"/>
      <name val="Tahoma"/>
      <family val="2"/>
    </font>
    <font>
      <b/>
      <sz val="11"/>
      <color indexed="8"/>
      <name val="Tahoma"/>
      <family val="2"/>
    </font>
    <font>
      <sz val="6"/>
      <color indexed="8"/>
      <name val="Tahoma"/>
      <family val="2"/>
    </font>
    <font>
      <sz val="10"/>
      <name val="Tahoma"/>
      <family val="2"/>
    </font>
    <font>
      <b/>
      <sz val="6"/>
      <name val="Calibri"/>
      <family val="2"/>
      <scheme val="minor"/>
    </font>
    <font>
      <sz val="7"/>
      <name val="Calibri"/>
      <family val="2"/>
      <scheme val="minor"/>
    </font>
    <font>
      <i/>
      <sz val="7"/>
      <name val="Calibri"/>
      <family val="2"/>
      <scheme val="minor"/>
    </font>
    <font>
      <sz val="8"/>
      <color indexed="8"/>
      <name val="Calibri"/>
      <family val="2"/>
      <scheme val="minor"/>
    </font>
    <font>
      <b/>
      <sz val="8"/>
      <color indexed="8"/>
      <name val="Calibri"/>
      <family val="2"/>
      <scheme val="minor"/>
    </font>
    <font>
      <sz val="7"/>
      <color indexed="8"/>
      <name val="Calibri"/>
      <family val="2"/>
      <scheme val="minor"/>
    </font>
    <font>
      <sz val="8"/>
      <name val="Calibri"/>
      <family val="2"/>
      <scheme val="minor"/>
    </font>
  </fonts>
  <fills count="6">
    <fill>
      <patternFill patternType="none"/>
    </fill>
    <fill>
      <patternFill patternType="gray125"/>
    </fill>
    <fill>
      <patternFill patternType="solid">
        <fgColor indexed="65"/>
        <bgColor indexed="9"/>
      </patternFill>
    </fill>
    <fill>
      <patternFill patternType="lightUp">
        <fgColor indexed="9"/>
      </patternFill>
    </fill>
    <fill>
      <patternFill patternType="solid">
        <fgColor indexed="65"/>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1" fillId="0" borderId="0"/>
  </cellStyleXfs>
  <cellXfs count="239">
    <xf numFmtId="0" fontId="0" fillId="0" borderId="0" xfId="0"/>
    <xf numFmtId="1" fontId="0" fillId="0" borderId="0" xfId="0" applyNumberFormat="1"/>
    <xf numFmtId="0" fontId="6" fillId="0" borderId="0" xfId="0" applyFont="1"/>
    <xf numFmtId="0" fontId="2"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12" fillId="0" borderId="1" xfId="0" applyFont="1" applyBorder="1" applyAlignment="1">
      <alignment horizontal="center" textRotation="90" wrapText="1"/>
    </xf>
    <xf numFmtId="0" fontId="2" fillId="0" borderId="1" xfId="0" applyFont="1" applyBorder="1" applyAlignment="1">
      <alignment horizontal="center" vertical="top" wrapText="1"/>
    </xf>
    <xf numFmtId="0" fontId="12" fillId="0" borderId="1" xfId="0" applyFont="1" applyBorder="1" applyAlignment="1">
      <alignment horizontal="center" wrapText="1"/>
    </xf>
    <xf numFmtId="0" fontId="1" fillId="0" borderId="1" xfId="0" applyFont="1" applyBorder="1"/>
    <xf numFmtId="0" fontId="4" fillId="2" borderId="1" xfId="0" applyFont="1" applyFill="1" applyBorder="1" applyAlignment="1">
      <alignment horizontal="left" vertical="top" wrapText="1"/>
    </xf>
    <xf numFmtId="0" fontId="5" fillId="2" borderId="1" xfId="0" applyFont="1" applyFill="1" applyBorder="1" applyAlignment="1">
      <alignment vertical="top"/>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4" fillId="3" borderId="1" xfId="0" applyFont="1" applyFill="1" applyBorder="1" applyAlignment="1">
      <alignment horizontal="left" vertical="top" wrapText="1"/>
    </xf>
    <xf numFmtId="0" fontId="2" fillId="2" borderId="1" xfId="0" quotePrefix="1" applyFont="1" applyFill="1" applyBorder="1" applyAlignment="1">
      <alignment horizontal="center" vertical="top" wrapText="1"/>
    </xf>
    <xf numFmtId="0" fontId="2" fillId="2" borderId="1" xfId="0" applyFont="1" applyFill="1" applyBorder="1" applyAlignment="1">
      <alignment vertical="top" wrapText="1"/>
    </xf>
    <xf numFmtId="0" fontId="4" fillId="2" borderId="1" xfId="0" applyFont="1" applyFill="1" applyBorder="1" applyAlignment="1">
      <alignment horizontal="center" vertical="top"/>
    </xf>
    <xf numFmtId="0" fontId="7" fillId="2" borderId="1" xfId="0" applyFont="1" applyFill="1" applyBorder="1" applyAlignment="1">
      <alignment horizontal="center" vertical="top"/>
    </xf>
    <xf numFmtId="0" fontId="2" fillId="0" borderId="1" xfId="0" quotePrefix="1" applyFont="1" applyBorder="1" applyAlignment="1">
      <alignment horizontal="center" vertical="top" wrapText="1"/>
    </xf>
    <xf numFmtId="0" fontId="3" fillId="0" borderId="1" xfId="0" applyFont="1" applyBorder="1" applyAlignment="1">
      <alignment vertical="top" wrapText="1"/>
    </xf>
    <xf numFmtId="0" fontId="2" fillId="2" borderId="1" xfId="0" applyFont="1" applyFill="1" applyBorder="1" applyAlignment="1">
      <alignment horizontal="left" vertical="top" wrapText="1"/>
    </xf>
    <xf numFmtId="0" fontId="0" fillId="0" borderId="2" xfId="0" applyBorder="1"/>
    <xf numFmtId="0" fontId="13" fillId="2" borderId="1" xfId="0" applyFont="1" applyFill="1" applyBorder="1" applyAlignment="1">
      <alignment horizontal="left" vertical="top" wrapText="1"/>
    </xf>
    <xf numFmtId="0" fontId="1" fillId="0" borderId="0" xfId="0" applyFont="1"/>
    <xf numFmtId="164" fontId="4" fillId="4" borderId="1" xfId="0" applyNumberFormat="1" applyFont="1" applyFill="1" applyBorder="1" applyAlignment="1">
      <alignment horizontal="center" vertical="top" wrapText="1"/>
    </xf>
    <xf numFmtId="0" fontId="12" fillId="0" borderId="1" xfId="0" applyFont="1" applyBorder="1" applyAlignment="1">
      <alignment horizontal="center" vertical="top" textRotation="90" wrapText="1"/>
    </xf>
    <xf numFmtId="0" fontId="0" fillId="0" borderId="1" xfId="0" applyBorder="1" applyAlignment="1">
      <alignment horizontal="center" vertical="top"/>
    </xf>
    <xf numFmtId="0" fontId="6" fillId="0" borderId="0" xfId="0" applyFont="1" applyAlignment="1">
      <alignment vertical="top"/>
    </xf>
    <xf numFmtId="0" fontId="10" fillId="0" borderId="0" xfId="0" applyFont="1" applyAlignment="1">
      <alignment vertical="top"/>
    </xf>
    <xf numFmtId="0" fontId="6" fillId="0" borderId="3" xfId="0" applyFont="1" applyBorder="1" applyAlignment="1">
      <alignment vertical="top"/>
    </xf>
    <xf numFmtId="0" fontId="11" fillId="0" borderId="0" xfId="0" applyFont="1"/>
    <xf numFmtId="4" fontId="11" fillId="0" borderId="0" xfId="0" applyNumberFormat="1" applyFont="1"/>
    <xf numFmtId="49" fontId="11" fillId="0" borderId="0" xfId="0" applyNumberFormat="1" applyFont="1"/>
    <xf numFmtId="0" fontId="18" fillId="0" borderId="0" xfId="0" applyFont="1"/>
    <xf numFmtId="49" fontId="18" fillId="0" borderId="0" xfId="0" applyNumberFormat="1" applyFont="1"/>
    <xf numFmtId="4" fontId="18" fillId="0" borderId="0" xfId="0" applyNumberFormat="1" applyFont="1"/>
    <xf numFmtId="4" fontId="11" fillId="0" borderId="4" xfId="0" applyNumberFormat="1" applyFont="1" applyBorder="1"/>
    <xf numFmtId="4" fontId="18" fillId="0" borderId="4" xfId="0" applyNumberFormat="1" applyFont="1" applyBorder="1"/>
    <xf numFmtId="0" fontId="4" fillId="0" borderId="1" xfId="0" quotePrefix="1" applyFont="1" applyBorder="1" applyAlignment="1">
      <alignment horizontal="center" vertical="top" wrapText="1"/>
    </xf>
    <xf numFmtId="0" fontId="4" fillId="2" borderId="1" xfId="0" applyFont="1" applyFill="1" applyBorder="1" applyAlignment="1">
      <alignment horizontal="center" vertical="top" wrapText="1"/>
    </xf>
    <xf numFmtId="0" fontId="13" fillId="0" borderId="1" xfId="0" applyFont="1" applyBorder="1" applyAlignment="1">
      <alignment horizontal="center" vertical="top"/>
    </xf>
    <xf numFmtId="0" fontId="13" fillId="0" borderId="0" xfId="0" applyFont="1"/>
    <xf numFmtId="0" fontId="13" fillId="0" borderId="1" xfId="0" applyFont="1" applyBorder="1"/>
    <xf numFmtId="0" fontId="13" fillId="0" borderId="1" xfId="0" applyFont="1" applyBorder="1" applyAlignment="1">
      <alignment horizontal="center"/>
    </xf>
    <xf numFmtId="0" fontId="11" fillId="0" borderId="5" xfId="0" applyFont="1" applyBorder="1"/>
    <xf numFmtId="0" fontId="11" fillId="0" borderId="6" xfId="0" applyFont="1" applyBorder="1"/>
    <xf numFmtId="49" fontId="11" fillId="0" borderId="6" xfId="0" applyNumberFormat="1" applyFont="1" applyBorder="1"/>
    <xf numFmtId="4" fontId="11" fillId="0" borderId="6" xfId="0" applyNumberFormat="1" applyFont="1" applyBorder="1"/>
    <xf numFmtId="0" fontId="11" fillId="0" borderId="7" xfId="0" applyFont="1" applyBorder="1"/>
    <xf numFmtId="0" fontId="11" fillId="0" borderId="8" xfId="0" applyFont="1" applyBorder="1"/>
    <xf numFmtId="0" fontId="18" fillId="0" borderId="2" xfId="0" applyFont="1" applyBorder="1"/>
    <xf numFmtId="4" fontId="18" fillId="0" borderId="8" xfId="0" applyNumberFormat="1" applyFont="1" applyBorder="1"/>
    <xf numFmtId="0" fontId="18" fillId="0" borderId="8" xfId="0" applyFont="1" applyBorder="1"/>
    <xf numFmtId="0" fontId="18" fillId="0" borderId="9" xfId="0" applyFont="1" applyBorder="1"/>
    <xf numFmtId="0" fontId="18" fillId="0" borderId="4" xfId="0" applyFont="1" applyBorder="1"/>
    <xf numFmtId="49" fontId="18" fillId="0" borderId="4" xfId="0" applyNumberFormat="1" applyFont="1" applyBorder="1"/>
    <xf numFmtId="4" fontId="18" fillId="0" borderId="10" xfId="0" applyNumberFormat="1" applyFont="1" applyBorder="1"/>
    <xf numFmtId="0" fontId="18" fillId="0" borderId="5" xfId="0" applyFont="1" applyBorder="1"/>
    <xf numFmtId="0" fontId="18" fillId="0" borderId="6" xfId="0" applyFont="1" applyBorder="1"/>
    <xf numFmtId="4" fontId="18" fillId="0" borderId="6" xfId="0" applyNumberFormat="1" applyFont="1" applyBorder="1"/>
    <xf numFmtId="49" fontId="18" fillId="0" borderId="6" xfId="0" applyNumberFormat="1" applyFont="1" applyBorder="1"/>
    <xf numFmtId="0" fontId="18" fillId="0" borderId="7" xfId="0" applyFont="1" applyBorder="1"/>
    <xf numFmtId="1" fontId="18" fillId="0" borderId="0" xfId="0" applyNumberFormat="1" applyFont="1"/>
    <xf numFmtId="0" fontId="18" fillId="0" borderId="10" xfId="0" applyFont="1" applyBorder="1"/>
    <xf numFmtId="0" fontId="18" fillId="0" borderId="0" xfId="0" applyFont="1" applyAlignment="1">
      <alignment horizontal="left"/>
    </xf>
    <xf numFmtId="0" fontId="11" fillId="0" borderId="0" xfId="0" applyFont="1" applyAlignment="1">
      <alignment vertical="top"/>
    </xf>
    <xf numFmtId="0" fontId="20" fillId="0" borderId="3" xfId="0" applyFont="1" applyBorder="1" applyAlignment="1">
      <alignment horizontal="center" wrapText="1"/>
    </xf>
    <xf numFmtId="0" fontId="3" fillId="0" borderId="0" xfId="0" applyFont="1" applyAlignment="1">
      <alignment vertical="top"/>
    </xf>
    <xf numFmtId="0" fontId="3" fillId="0" borderId="0" xfId="0" applyFont="1"/>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xf>
    <xf numFmtId="0" fontId="3" fillId="0" borderId="0" xfId="0" quotePrefix="1"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11" fillId="0" borderId="2" xfId="0" applyFont="1" applyBorder="1" applyAlignment="1">
      <alignment horizontal="left"/>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2" fillId="0" borderId="1" xfId="0" applyFont="1" applyBorder="1" applyAlignment="1">
      <alignment vertical="top" wrapText="1"/>
    </xf>
    <xf numFmtId="0" fontId="9" fillId="0" borderId="1" xfId="0" applyFont="1" applyBorder="1" applyAlignment="1">
      <alignment vertical="top" wrapText="1"/>
    </xf>
    <xf numFmtId="0" fontId="0" fillId="0" borderId="1" xfId="0" applyBorder="1"/>
    <xf numFmtId="0" fontId="9" fillId="0" borderId="1" xfId="0" applyFont="1" applyBorder="1" applyAlignment="1">
      <alignment horizontal="left" vertical="top" wrapText="1"/>
    </xf>
    <xf numFmtId="0" fontId="2" fillId="3" borderId="1" xfId="0" applyFont="1" applyFill="1" applyBorder="1" applyAlignment="1">
      <alignment vertical="top" wrapText="1"/>
    </xf>
    <xf numFmtId="0" fontId="4" fillId="2" borderId="1" xfId="0" applyFont="1" applyFill="1" applyBorder="1" applyAlignment="1">
      <alignment vertical="top" wrapText="1"/>
    </xf>
    <xf numFmtId="0" fontId="2" fillId="3" borderId="1" xfId="0" applyFont="1" applyFill="1" applyBorder="1" applyAlignment="1">
      <alignment horizontal="left" vertical="top" wrapText="1"/>
    </xf>
    <xf numFmtId="4" fontId="4" fillId="4" borderId="1" xfId="0" applyNumberFormat="1" applyFont="1" applyFill="1" applyBorder="1" applyAlignment="1">
      <alignment horizontal="center" vertical="top" wrapText="1"/>
    </xf>
    <xf numFmtId="0" fontId="13" fillId="0" borderId="11" xfId="0" applyFont="1" applyBorder="1" applyAlignment="1">
      <alignment horizontal="center"/>
    </xf>
    <xf numFmtId="0" fontId="13" fillId="0" borderId="11" xfId="0" applyFont="1" applyBorder="1"/>
    <xf numFmtId="4" fontId="13" fillId="0" borderId="0" xfId="0" applyNumberFormat="1" applyFont="1"/>
    <xf numFmtId="4" fontId="2" fillId="0" borderId="1" xfId="0" applyNumberFormat="1" applyFont="1" applyBorder="1" applyAlignment="1">
      <alignment horizontal="center" vertical="top" wrapText="1"/>
    </xf>
    <xf numFmtId="0" fontId="3" fillId="0" borderId="11" xfId="0" applyFont="1" applyBorder="1" applyAlignment="1">
      <alignment horizontal="center"/>
    </xf>
    <xf numFmtId="0" fontId="0" fillId="0" borderId="11" xfId="0" applyBorder="1"/>
    <xf numFmtId="4" fontId="3" fillId="0" borderId="11" xfId="0" applyNumberFormat="1" applyFont="1" applyBorder="1" applyAlignment="1">
      <alignment horizontal="center"/>
    </xf>
    <xf numFmtId="4" fontId="13" fillId="0" borderId="11" xfId="0" applyNumberFormat="1" applyFont="1" applyBorder="1" applyAlignment="1">
      <alignment horizontal="center"/>
    </xf>
    <xf numFmtId="0" fontId="20" fillId="0" borderId="0" xfId="0" applyFont="1" applyAlignment="1">
      <alignment horizontal="left" wrapText="1"/>
    </xf>
    <xf numFmtId="0" fontId="3" fillId="0" borderId="0" xfId="0" applyFont="1" applyAlignment="1">
      <alignment horizontal="center" vertical="top"/>
    </xf>
    <xf numFmtId="0" fontId="12" fillId="0" borderId="12" xfId="0" applyFont="1" applyBorder="1" applyAlignment="1">
      <alignment horizontal="center" wrapText="1"/>
    </xf>
    <xf numFmtId="0" fontId="12" fillId="0" borderId="12" xfId="0" applyFont="1" applyBorder="1" applyAlignment="1">
      <alignment horizontal="center" textRotation="90" wrapText="1"/>
    </xf>
    <xf numFmtId="0" fontId="25" fillId="0" borderId="12" xfId="0" applyFont="1" applyBorder="1" applyAlignment="1">
      <alignment horizontal="center"/>
    </xf>
    <xf numFmtId="0" fontId="0" fillId="0" borderId="1" xfId="0" applyBorder="1" applyAlignment="1">
      <alignment vertical="center"/>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 fillId="3" borderId="1" xfId="0" applyFont="1" applyFill="1" applyBorder="1" applyAlignment="1">
      <alignment vertical="center" wrapText="1"/>
    </xf>
    <xf numFmtId="0" fontId="13"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wrapText="1"/>
    </xf>
    <xf numFmtId="0" fontId="2"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20" fillId="0" borderId="1" xfId="0" applyFont="1" applyBorder="1" applyAlignment="1">
      <alignment horizontal="left" vertical="center"/>
    </xf>
    <xf numFmtId="0" fontId="26" fillId="0" borderId="1" xfId="0" applyFont="1" applyBorder="1" applyAlignment="1">
      <alignment horizontal="left" vertical="center" wrapText="1"/>
    </xf>
    <xf numFmtId="0" fontId="27" fillId="0" borderId="1" xfId="0" applyFont="1" applyBorder="1" applyAlignment="1">
      <alignment horizontal="left" vertical="center"/>
    </xf>
    <xf numFmtId="0" fontId="8" fillId="0" borderId="1" xfId="0" applyFont="1" applyBorder="1" applyAlignment="1">
      <alignment horizontal="left" vertical="center"/>
    </xf>
    <xf numFmtId="0" fontId="10" fillId="0" borderId="8" xfId="0" applyFont="1" applyBorder="1" applyAlignment="1">
      <alignment horizontal="center"/>
    </xf>
    <xf numFmtId="0" fontId="26" fillId="0" borderId="1" xfId="0" applyFont="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vertical="top"/>
    </xf>
    <xf numFmtId="0" fontId="4"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vertical="top"/>
    </xf>
    <xf numFmtId="0" fontId="0" fillId="0" borderId="1" xfId="0" applyBorder="1" applyAlignment="1">
      <alignment vertical="top"/>
    </xf>
    <xf numFmtId="0" fontId="3" fillId="0" borderId="1" xfId="0" applyFont="1" applyBorder="1" applyAlignment="1">
      <alignment vertical="center"/>
    </xf>
    <xf numFmtId="0" fontId="0" fillId="0" borderId="1" xfId="0" applyBorder="1" applyAlignment="1">
      <alignment vertical="top" wrapText="1"/>
    </xf>
    <xf numFmtId="0" fontId="20" fillId="0" borderId="1" xfId="0" applyFont="1" applyBorder="1" applyAlignment="1">
      <alignment horizontal="left" vertical="top"/>
    </xf>
    <xf numFmtId="0" fontId="26" fillId="0" borderId="1" xfId="0" applyFont="1" applyBorder="1" applyAlignment="1">
      <alignment horizontal="left" vertical="top" wrapText="1"/>
    </xf>
    <xf numFmtId="0" fontId="26" fillId="0" borderId="1" xfId="0" applyFont="1" applyBorder="1" applyAlignment="1">
      <alignment horizontal="center" vertical="top" wrapText="1"/>
    </xf>
    <xf numFmtId="0" fontId="20" fillId="0" borderId="1" xfId="0" applyFont="1" applyBorder="1" applyAlignment="1">
      <alignment horizontal="center" vertical="top"/>
    </xf>
    <xf numFmtId="0" fontId="8" fillId="0" borderId="1" xfId="0" applyFont="1" applyBorder="1" applyAlignment="1">
      <alignment horizontal="left" vertical="top"/>
    </xf>
    <xf numFmtId="0" fontId="8" fillId="0" borderId="1" xfId="0" applyFont="1" applyBorder="1" applyAlignment="1">
      <alignment horizontal="center" vertical="top"/>
    </xf>
    <xf numFmtId="0" fontId="28" fillId="0" borderId="1" xfId="0" applyFont="1" applyBorder="1" applyAlignment="1">
      <alignment vertical="top" wrapText="1"/>
    </xf>
    <xf numFmtId="0" fontId="13" fillId="0" borderId="0" xfId="0" applyFont="1" applyAlignment="1">
      <alignment horizontal="center"/>
    </xf>
    <xf numFmtId="0" fontId="3" fillId="0" borderId="0" xfId="0" applyFont="1" applyAlignment="1">
      <alignment horizontal="center"/>
    </xf>
    <xf numFmtId="49" fontId="18" fillId="0" borderId="0" xfId="0" quotePrefix="1" applyNumberFormat="1" applyFont="1"/>
    <xf numFmtId="49" fontId="11" fillId="0" borderId="0" xfId="0" quotePrefix="1" applyNumberFormat="1" applyFont="1" applyAlignment="1">
      <alignment horizontal="center"/>
    </xf>
    <xf numFmtId="49" fontId="18" fillId="0" borderId="0" xfId="0" quotePrefix="1" applyNumberFormat="1" applyFont="1" applyAlignment="1">
      <alignment horizontal="center"/>
    </xf>
    <xf numFmtId="49" fontId="11" fillId="0" borderId="2" xfId="0" applyNumberFormat="1" applyFont="1" applyBorder="1" applyAlignment="1">
      <alignment horizontal="left"/>
    </xf>
    <xf numFmtId="49" fontId="18" fillId="0" borderId="2" xfId="0" applyNumberFormat="1" applyFont="1" applyBorder="1"/>
    <xf numFmtId="49" fontId="18" fillId="0" borderId="9" xfId="0" applyNumberFormat="1" applyFont="1" applyBorder="1"/>
    <xf numFmtId="49" fontId="18" fillId="0" borderId="5" xfId="0" applyNumberFormat="1" applyFont="1" applyBorder="1"/>
    <xf numFmtId="0" fontId="18" fillId="0" borderId="0" xfId="0" applyFont="1" applyAlignment="1">
      <alignment horizontal="right"/>
    </xf>
    <xf numFmtId="16" fontId="3" fillId="0" borderId="1" xfId="0" applyNumberFormat="1" applyFont="1" applyBorder="1" applyAlignment="1">
      <alignment horizontal="left" vertical="top" wrapText="1"/>
    </xf>
    <xf numFmtId="0" fontId="20" fillId="0" borderId="13" xfId="0" applyFont="1" applyBorder="1" applyAlignment="1">
      <alignment horizontal="left" vertical="center"/>
    </xf>
    <xf numFmtId="0" fontId="7" fillId="0" borderId="1" xfId="0" applyFont="1" applyBorder="1" applyAlignment="1">
      <alignment horizontal="left" vertical="top" wrapText="1"/>
    </xf>
    <xf numFmtId="0" fontId="10" fillId="0" borderId="14" xfId="0" applyFont="1" applyBorder="1" applyAlignment="1">
      <alignment vertical="top"/>
    </xf>
    <xf numFmtId="0" fontId="11" fillId="0" borderId="15" xfId="0" applyFont="1" applyBorder="1" applyAlignment="1">
      <alignment vertical="top" wrapText="1"/>
    </xf>
    <xf numFmtId="0" fontId="29" fillId="0" borderId="16"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xf>
    <xf numFmtId="0" fontId="10" fillId="0" borderId="14" xfId="0" applyFont="1" applyBorder="1" applyAlignment="1">
      <alignment vertical="top" wrapText="1"/>
    </xf>
    <xf numFmtId="0" fontId="3" fillId="0" borderId="1" xfId="0" applyFont="1" applyBorder="1" applyAlignment="1">
      <alignment horizontal="left" vertical="top" wrapText="1"/>
    </xf>
    <xf numFmtId="0" fontId="5" fillId="2" borderId="1" xfId="0" applyFont="1" applyFill="1" applyBorder="1" applyAlignment="1">
      <alignment horizontal="center" vertical="top"/>
    </xf>
    <xf numFmtId="0" fontId="3" fillId="0" borderId="0" xfId="0" applyFont="1" applyAlignment="1">
      <alignment vertical="top" wrapText="1"/>
    </xf>
    <xf numFmtId="0" fontId="20" fillId="0" borderId="0" xfId="0" applyFont="1"/>
    <xf numFmtId="0" fontId="26" fillId="0" borderId="13" xfId="0" applyFont="1" applyBorder="1" applyAlignment="1">
      <alignment horizontal="center" vertical="top" wrapText="1"/>
    </xf>
    <xf numFmtId="0" fontId="3" fillId="0" borderId="1" xfId="0" quotePrefix="1" applyFont="1" applyBorder="1" applyAlignment="1">
      <alignment horizontal="center" vertical="top" wrapText="1"/>
    </xf>
    <xf numFmtId="0" fontId="26" fillId="0" borderId="0" xfId="0" applyFont="1" applyAlignment="1">
      <alignment horizontal="center" vertical="top" wrapText="1"/>
    </xf>
    <xf numFmtId="0" fontId="6" fillId="0" borderId="2" xfId="0" applyFont="1" applyBorder="1" applyAlignment="1">
      <alignment vertical="top" wrapText="1"/>
    </xf>
    <xf numFmtId="0" fontId="14" fillId="0" borderId="0" xfId="0" applyFont="1" applyAlignment="1">
      <alignment vertical="top" wrapText="1"/>
    </xf>
    <xf numFmtId="0" fontId="20" fillId="0" borderId="1" xfId="0" applyFont="1" applyBorder="1"/>
    <xf numFmtId="0" fontId="0" fillId="0" borderId="0" xfId="0" applyAlignment="1">
      <alignment horizont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3" fillId="0" borderId="1" xfId="0" applyFont="1" applyBorder="1" applyAlignment="1">
      <alignment horizontal="center" vertical="center" wrapText="1"/>
    </xf>
    <xf numFmtId="0" fontId="37" fillId="5" borderId="1" xfId="0" applyFont="1" applyFill="1" applyBorder="1" applyAlignment="1">
      <alignment horizontal="left" vertical="top" wrapText="1"/>
    </xf>
    <xf numFmtId="0" fontId="33" fillId="5" borderId="1" xfId="0" applyFont="1" applyFill="1" applyBorder="1" applyAlignment="1">
      <alignment horizontal="center" vertical="center" wrapText="1"/>
    </xf>
    <xf numFmtId="164" fontId="33" fillId="5" borderId="1" xfId="0" applyNumberFormat="1" applyFont="1" applyFill="1" applyBorder="1" applyAlignment="1">
      <alignment horizontal="center" vertical="center" wrapText="1"/>
    </xf>
    <xf numFmtId="1" fontId="12" fillId="0" borderId="1" xfId="0" applyNumberFormat="1" applyFont="1" applyBorder="1" applyAlignment="1">
      <alignment horizontal="center" textRotation="90" wrapText="1"/>
    </xf>
    <xf numFmtId="1" fontId="33" fillId="5" borderId="1" xfId="0" applyNumberFormat="1" applyFont="1" applyFill="1" applyBorder="1" applyAlignment="1">
      <alignment horizontal="center" vertical="center" wrapText="1"/>
    </xf>
    <xf numFmtId="1" fontId="0" fillId="0" borderId="0" xfId="0" applyNumberFormat="1" applyAlignment="1">
      <alignment horizontal="center"/>
    </xf>
    <xf numFmtId="0" fontId="38" fillId="0" borderId="1" xfId="0" applyFont="1" applyBorder="1" applyAlignment="1">
      <alignment horizontal="center" vertical="center" wrapText="1"/>
    </xf>
    <xf numFmtId="0" fontId="32" fillId="0" borderId="13" xfId="0" applyFont="1" applyBorder="1" applyAlignment="1">
      <alignment horizontal="center" vertical="center" textRotation="90" wrapText="1"/>
    </xf>
    <xf numFmtId="0" fontId="33" fillId="5" borderId="1" xfId="0" applyFont="1" applyFill="1" applyBorder="1" applyAlignment="1">
      <alignment horizontal="left" vertical="top" wrapText="1"/>
    </xf>
    <xf numFmtId="0" fontId="15" fillId="0" borderId="0" xfId="0" applyFont="1" applyAlignment="1">
      <alignment vertical="center" wrapText="1"/>
    </xf>
    <xf numFmtId="0" fontId="35" fillId="0" borderId="13"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36" fillId="0" borderId="13" xfId="0" applyFont="1" applyBorder="1" applyAlignment="1">
      <alignment horizontal="center" vertical="center" wrapText="1"/>
    </xf>
    <xf numFmtId="0" fontId="10" fillId="0" borderId="0" xfId="0" applyFont="1" applyAlignment="1">
      <alignment vertical="center" wrapText="1"/>
    </xf>
    <xf numFmtId="0" fontId="12" fillId="0" borderId="0" xfId="0" applyFont="1" applyAlignment="1">
      <alignment horizontal="center" wrapText="1"/>
    </xf>
    <xf numFmtId="0" fontId="0" fillId="0" borderId="8" xfId="0" applyBorder="1"/>
    <xf numFmtId="0" fontId="3" fillId="0" borderId="1" xfId="0" applyFont="1" applyBorder="1" applyAlignment="1">
      <alignment vertical="top" wrapText="1"/>
    </xf>
    <xf numFmtId="0" fontId="25" fillId="0" borderId="1" xfId="0" applyFont="1" applyBorder="1" applyAlignment="1">
      <alignment horizontal="center"/>
    </xf>
    <xf numFmtId="0" fontId="3" fillId="0" borderId="1" xfId="0" applyFont="1" applyBorder="1" applyAlignment="1">
      <alignment wrapText="1"/>
    </xf>
    <xf numFmtId="0" fontId="0" fillId="0" borderId="1" xfId="0" applyBorder="1"/>
    <xf numFmtId="0" fontId="0" fillId="0" borderId="1" xfId="0" applyBorder="1" applyAlignment="1">
      <alignment horizontal="center"/>
    </xf>
    <xf numFmtId="0" fontId="21" fillId="0" borderId="4" xfId="0" applyFont="1" applyBorder="1" applyAlignment="1">
      <alignment horizontal="center" vertical="top" wrapText="1"/>
    </xf>
    <xf numFmtId="0" fontId="21" fillId="0" borderId="4" xfId="0" applyFont="1" applyBorder="1" applyAlignment="1">
      <alignment horizontal="center"/>
    </xf>
    <xf numFmtId="0" fontId="0" fillId="0" borderId="4" xfId="0" applyBorder="1" applyAlignment="1">
      <alignment horizontal="center"/>
    </xf>
    <xf numFmtId="0" fontId="0" fillId="0" borderId="4" xfId="0" applyBorder="1" applyAlignment="1">
      <alignment vertical="top" wrapText="1"/>
    </xf>
    <xf numFmtId="0" fontId="0" fillId="0" borderId="4" xfId="0" applyBorder="1" applyAlignment="1">
      <alignment vertical="top"/>
    </xf>
    <xf numFmtId="0" fontId="19" fillId="0" borderId="0" xfId="0" applyFont="1" applyAlignment="1">
      <alignment vertical="top" wrapText="1"/>
    </xf>
    <xf numFmtId="0" fontId="11" fillId="0" borderId="0" xfId="0" applyFont="1" applyAlignment="1">
      <alignment vertical="top" wrapText="1"/>
    </xf>
    <xf numFmtId="0" fontId="20" fillId="0" borderId="3" xfId="0" applyFont="1" applyBorder="1" applyAlignment="1">
      <alignment horizontal="center" wrapText="1"/>
    </xf>
    <xf numFmtId="0" fontId="24" fillId="0" borderId="0" xfId="0" applyFont="1" applyAlignment="1">
      <alignment vertical="top" wrapText="1"/>
    </xf>
    <xf numFmtId="0" fontId="24" fillId="0" borderId="0" xfId="0" applyFont="1" applyAlignment="1">
      <alignment vertical="top"/>
    </xf>
    <xf numFmtId="0" fontId="10" fillId="0" borderId="0" xfId="0" applyFont="1" applyAlignment="1">
      <alignment vertical="top" wrapText="1"/>
    </xf>
    <xf numFmtId="0" fontId="0" fillId="0" borderId="0" xfId="0" applyAlignment="1">
      <alignment vertical="top" wrapText="1"/>
    </xf>
    <xf numFmtId="49" fontId="20" fillId="0" borderId="0" xfId="0" applyNumberFormat="1" applyFont="1" applyAlignment="1">
      <alignment vertical="top" wrapText="1"/>
    </xf>
    <xf numFmtId="49" fontId="20" fillId="0" borderId="0" xfId="0" applyNumberFormat="1" applyFont="1"/>
    <xf numFmtId="4" fontId="30" fillId="0" borderId="0" xfId="0" applyNumberFormat="1" applyFont="1"/>
    <xf numFmtId="0" fontId="0" fillId="0" borderId="0" xfId="0"/>
    <xf numFmtId="3" fontId="30" fillId="0" borderId="0" xfId="0" applyNumberFormat="1" applyFont="1"/>
    <xf numFmtId="0" fontId="20" fillId="0" borderId="6" xfId="0" applyFont="1" applyBorder="1"/>
    <xf numFmtId="0" fontId="0" fillId="0" borderId="4" xfId="0" applyBorder="1" applyAlignment="1">
      <alignment horizontal="center" vertical="top" wrapText="1"/>
    </xf>
    <xf numFmtId="0" fontId="6" fillId="0" borderId="18" xfId="0" applyFont="1"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14" fillId="0" borderId="5" xfId="0" applyFont="1" applyBorder="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0" fillId="0" borderId="17" xfId="0" applyFont="1" applyBorder="1" applyAlignment="1">
      <alignment vertical="top" wrapText="1"/>
    </xf>
    <xf numFmtId="0" fontId="10" fillId="0" borderId="16" xfId="0" applyFont="1" applyBorder="1" applyAlignment="1">
      <alignment vertical="top" wrapText="1"/>
    </xf>
    <xf numFmtId="0" fontId="15" fillId="0" borderId="17" xfId="0" applyFont="1" applyBorder="1" applyAlignment="1">
      <alignment vertical="top" wrapText="1"/>
    </xf>
    <xf numFmtId="0" fontId="8" fillId="0" borderId="16" xfId="0" applyFont="1" applyBorder="1" applyAlignment="1">
      <alignment vertical="top" wrapText="1"/>
    </xf>
    <xf numFmtId="0" fontId="10" fillId="0" borderId="17" xfId="0" applyFont="1" applyBorder="1" applyAlignment="1">
      <alignment vertical="top"/>
    </xf>
    <xf numFmtId="0" fontId="0" fillId="0" borderId="16" xfId="0" applyBorder="1"/>
    <xf numFmtId="0" fontId="0" fillId="0" borderId="15" xfId="0" applyBorder="1"/>
    <xf numFmtId="0" fontId="0" fillId="0" borderId="16" xfId="0" applyBorder="1" applyAlignment="1">
      <alignment vertical="top"/>
    </xf>
    <xf numFmtId="0" fontId="0" fillId="0" borderId="15" xfId="0" applyBorder="1" applyAlignment="1">
      <alignment vertical="top"/>
    </xf>
    <xf numFmtId="0" fontId="11" fillId="0" borderId="16"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20" fillId="0" borderId="16" xfId="0" applyFont="1" applyBorder="1" applyAlignment="1">
      <alignment vertical="top" wrapText="1"/>
    </xf>
    <xf numFmtId="0" fontId="0" fillId="0" borderId="1" xfId="0" applyBorder="1" applyAlignment="1">
      <alignment horizontal="center" vertical="top" wrapText="1"/>
    </xf>
    <xf numFmtId="0" fontId="18" fillId="0" borderId="1" xfId="0" applyFont="1" applyBorder="1" applyAlignment="1">
      <alignment vertical="top" wrapText="1"/>
    </xf>
    <xf numFmtId="0" fontId="11" fillId="0" borderId="1" xfId="0" applyFont="1" applyBorder="1" applyAlignment="1">
      <alignment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EBF2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
  <sheetViews>
    <sheetView topLeftCell="A4" workbookViewId="0">
      <selection activeCell="A3" sqref="A3:M3"/>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5" t="s">
        <v>180</v>
      </c>
      <c r="B2" s="5" t="s">
        <v>181</v>
      </c>
      <c r="C2" s="78">
        <v>35</v>
      </c>
      <c r="D2" s="78">
        <v>35</v>
      </c>
      <c r="E2" s="78">
        <v>35</v>
      </c>
      <c r="F2" s="20"/>
      <c r="G2" s="21" t="s">
        <v>177</v>
      </c>
      <c r="H2" s="20" t="s">
        <v>200</v>
      </c>
      <c r="I2" s="136" t="s">
        <v>376</v>
      </c>
      <c r="J2" s="137" t="s">
        <v>424</v>
      </c>
      <c r="K2" s="138" t="s">
        <v>320</v>
      </c>
      <c r="L2" s="142"/>
    </row>
    <row r="3" spans="1:12" ht="12.75" customHeight="1">
      <c r="A3" s="5" t="s">
        <v>182</v>
      </c>
      <c r="B3" s="5" t="s">
        <v>181</v>
      </c>
      <c r="C3" s="4">
        <v>40</v>
      </c>
      <c r="D3" s="4">
        <v>40</v>
      </c>
      <c r="E3" s="4">
        <v>40</v>
      </c>
      <c r="F3" s="20"/>
      <c r="G3" s="21" t="s">
        <v>177</v>
      </c>
      <c r="H3" s="20" t="s">
        <v>201</v>
      </c>
      <c r="I3" s="136" t="s">
        <v>398</v>
      </c>
      <c r="J3" s="137" t="s">
        <v>341</v>
      </c>
      <c r="K3" s="138" t="s">
        <v>320</v>
      </c>
      <c r="L3" s="142"/>
    </row>
    <row r="4" spans="1:12" ht="12.75" customHeight="1">
      <c r="A4" s="5" t="s">
        <v>180</v>
      </c>
      <c r="B4" s="5" t="s">
        <v>183</v>
      </c>
      <c r="C4" s="4">
        <v>35</v>
      </c>
      <c r="D4" s="4">
        <v>35</v>
      </c>
      <c r="E4" s="4">
        <v>35</v>
      </c>
      <c r="F4" s="20"/>
      <c r="G4" s="21" t="s">
        <v>177</v>
      </c>
      <c r="H4" s="20" t="s">
        <v>202</v>
      </c>
      <c r="I4" s="136" t="s">
        <v>430</v>
      </c>
      <c r="J4" s="137" t="s">
        <v>431</v>
      </c>
      <c r="K4" s="138" t="s">
        <v>320</v>
      </c>
      <c r="L4" s="142"/>
    </row>
    <row r="5" spans="1:12" ht="12.75" customHeight="1">
      <c r="A5" s="5" t="s">
        <v>182</v>
      </c>
      <c r="B5" s="5" t="s">
        <v>183</v>
      </c>
      <c r="C5" s="4">
        <v>40</v>
      </c>
      <c r="D5" s="4">
        <v>40</v>
      </c>
      <c r="E5" s="4">
        <v>40</v>
      </c>
      <c r="F5" s="20"/>
      <c r="G5" s="21" t="s">
        <v>177</v>
      </c>
      <c r="H5" s="20" t="s">
        <v>201</v>
      </c>
      <c r="I5" s="136" t="s">
        <v>342</v>
      </c>
      <c r="J5" s="137" t="s">
        <v>343</v>
      </c>
      <c r="K5" s="138" t="s">
        <v>320</v>
      </c>
      <c r="L5" s="142"/>
    </row>
    <row r="6" spans="1:12" ht="12.75" customHeight="1">
      <c r="A6" s="5" t="s">
        <v>75</v>
      </c>
      <c r="B6" s="3" t="s">
        <v>83</v>
      </c>
      <c r="C6" s="7">
        <v>122</v>
      </c>
      <c r="D6" s="7">
        <v>122</v>
      </c>
      <c r="E6" s="7">
        <v>122</v>
      </c>
      <c r="F6" s="7" t="s">
        <v>179</v>
      </c>
      <c r="G6" s="79" t="s">
        <v>97</v>
      </c>
      <c r="H6" s="80" t="s">
        <v>203</v>
      </c>
      <c r="I6" s="136" t="s">
        <v>344</v>
      </c>
      <c r="J6" s="136" t="s">
        <v>345</v>
      </c>
      <c r="K6" s="138" t="s">
        <v>320</v>
      </c>
      <c r="L6" s="20"/>
    </row>
    <row r="7" spans="1:12" ht="12.75" customHeight="1">
      <c r="A7" s="5" t="s">
        <v>76</v>
      </c>
      <c r="B7" s="3" t="s">
        <v>83</v>
      </c>
      <c r="C7" s="7">
        <v>100</v>
      </c>
      <c r="D7" s="7">
        <v>100</v>
      </c>
      <c r="E7" s="7">
        <v>100</v>
      </c>
      <c r="F7" s="7"/>
      <c r="G7" s="79" t="s">
        <v>97</v>
      </c>
      <c r="H7" s="80" t="s">
        <v>204</v>
      </c>
      <c r="I7" s="136" t="s">
        <v>346</v>
      </c>
      <c r="J7" s="136" t="s">
        <v>347</v>
      </c>
      <c r="K7" s="138" t="s">
        <v>320</v>
      </c>
      <c r="L7" s="20"/>
    </row>
    <row r="8" spans="1:12" ht="12.75" customHeight="1">
      <c r="A8" s="5" t="s">
        <v>77</v>
      </c>
      <c r="B8" s="3" t="s">
        <v>83</v>
      </c>
      <c r="C8" s="7">
        <v>100</v>
      </c>
      <c r="D8" s="7">
        <v>100</v>
      </c>
      <c r="E8" s="7">
        <v>100</v>
      </c>
      <c r="F8" s="7"/>
      <c r="G8" s="79" t="s">
        <v>97</v>
      </c>
      <c r="H8" s="80" t="s">
        <v>204</v>
      </c>
      <c r="I8" s="136" t="s">
        <v>348</v>
      </c>
      <c r="J8" s="136" t="s">
        <v>349</v>
      </c>
      <c r="K8" s="138" t="s">
        <v>320</v>
      </c>
      <c r="L8" s="20"/>
    </row>
    <row r="9" spans="1:12" ht="12.75" customHeight="1">
      <c r="A9" s="5" t="s">
        <v>81</v>
      </c>
      <c r="B9" s="3" t="s">
        <v>83</v>
      </c>
      <c r="C9" s="7">
        <v>100</v>
      </c>
      <c r="D9" s="7">
        <v>85</v>
      </c>
      <c r="E9" s="7">
        <v>100</v>
      </c>
      <c r="F9" s="7"/>
      <c r="G9" s="79" t="s">
        <v>97</v>
      </c>
      <c r="H9" s="80" t="s">
        <v>204</v>
      </c>
      <c r="I9" s="136" t="s">
        <v>346</v>
      </c>
      <c r="J9" s="136" t="s">
        <v>347</v>
      </c>
      <c r="K9" s="138" t="s">
        <v>320</v>
      </c>
      <c r="L9" s="20" t="s">
        <v>432</v>
      </c>
    </row>
    <row r="10" spans="1:12" ht="12.75" customHeight="1">
      <c r="A10" s="5" t="s">
        <v>426</v>
      </c>
      <c r="B10" s="3" t="s">
        <v>83</v>
      </c>
      <c r="C10" s="7">
        <v>100</v>
      </c>
      <c r="D10" s="7">
        <v>10</v>
      </c>
      <c r="E10" s="7">
        <v>100</v>
      </c>
      <c r="F10" s="7"/>
      <c r="G10" s="79" t="s">
        <v>97</v>
      </c>
      <c r="H10" s="80" t="s">
        <v>204</v>
      </c>
      <c r="I10" s="136" t="s">
        <v>428</v>
      </c>
      <c r="J10" s="136" t="s">
        <v>429</v>
      </c>
      <c r="K10" s="138" t="s">
        <v>320</v>
      </c>
      <c r="L10" s="20"/>
    </row>
    <row r="11" spans="1:12" ht="12.75" customHeight="1">
      <c r="A11" s="5" t="s">
        <v>78</v>
      </c>
      <c r="B11" s="3" t="s">
        <v>84</v>
      </c>
      <c r="C11" s="7">
        <v>122</v>
      </c>
      <c r="D11" s="7">
        <v>122</v>
      </c>
      <c r="E11" s="7">
        <v>122</v>
      </c>
      <c r="F11" s="7" t="s">
        <v>179</v>
      </c>
      <c r="G11" s="79" t="s">
        <v>97</v>
      </c>
      <c r="H11" s="80" t="s">
        <v>203</v>
      </c>
      <c r="I11" s="136" t="s">
        <v>344</v>
      </c>
      <c r="J11" s="136" t="s">
        <v>345</v>
      </c>
      <c r="K11" s="138" t="s">
        <v>320</v>
      </c>
      <c r="L11" s="20"/>
    </row>
    <row r="12" spans="1:12" ht="12.75" customHeight="1">
      <c r="A12" s="5" t="s">
        <v>79</v>
      </c>
      <c r="B12" s="3" t="s">
        <v>84</v>
      </c>
      <c r="C12" s="7">
        <v>100</v>
      </c>
      <c r="D12" s="7">
        <v>100</v>
      </c>
      <c r="E12" s="7">
        <v>100</v>
      </c>
      <c r="F12" s="7"/>
      <c r="G12" s="79" t="s">
        <v>97</v>
      </c>
      <c r="H12" s="80" t="s">
        <v>204</v>
      </c>
      <c r="I12" s="136" t="s">
        <v>346</v>
      </c>
      <c r="J12" s="136" t="s">
        <v>347</v>
      </c>
      <c r="K12" s="138" t="s">
        <v>320</v>
      </c>
      <c r="L12" s="20"/>
    </row>
    <row r="13" spans="1:12" ht="12.75" customHeight="1">
      <c r="A13" s="5" t="s">
        <v>80</v>
      </c>
      <c r="B13" s="3" t="s">
        <v>84</v>
      </c>
      <c r="C13" s="7">
        <v>100</v>
      </c>
      <c r="D13" s="7">
        <v>100</v>
      </c>
      <c r="E13" s="7">
        <v>100</v>
      </c>
      <c r="F13" s="7"/>
      <c r="G13" s="79" t="s">
        <v>97</v>
      </c>
      <c r="H13" s="80" t="s">
        <v>204</v>
      </c>
      <c r="I13" s="136" t="s">
        <v>428</v>
      </c>
      <c r="J13" s="136" t="s">
        <v>429</v>
      </c>
      <c r="K13" s="139" t="s">
        <v>320</v>
      </c>
      <c r="L13" s="20"/>
    </row>
    <row r="14" spans="1:12" ht="12.75" customHeight="1">
      <c r="A14" s="5" t="s">
        <v>82</v>
      </c>
      <c r="B14" s="3" t="s">
        <v>84</v>
      </c>
      <c r="C14" s="7">
        <v>100</v>
      </c>
      <c r="D14" s="7">
        <v>100</v>
      </c>
      <c r="E14" s="7">
        <v>100</v>
      </c>
      <c r="F14" s="7"/>
      <c r="G14" s="79" t="s">
        <v>97</v>
      </c>
      <c r="H14" s="82" t="s">
        <v>204</v>
      </c>
      <c r="I14" s="136" t="s">
        <v>430</v>
      </c>
      <c r="J14" s="136" t="s">
        <v>431</v>
      </c>
      <c r="K14" s="139" t="s">
        <v>320</v>
      </c>
      <c r="L14" s="20"/>
    </row>
    <row r="15" spans="1:12" ht="19" customHeight="1">
      <c r="A15" s="5" t="s">
        <v>458</v>
      </c>
      <c r="B15" s="3" t="s">
        <v>459</v>
      </c>
      <c r="C15" s="7">
        <v>100</v>
      </c>
      <c r="D15" s="7">
        <v>70</v>
      </c>
      <c r="E15" s="7">
        <v>100</v>
      </c>
      <c r="F15" s="7"/>
      <c r="G15" s="79" t="s">
        <v>396</v>
      </c>
      <c r="H15" s="82" t="s">
        <v>204</v>
      </c>
      <c r="I15" s="136" t="s">
        <v>387</v>
      </c>
      <c r="J15" s="136" t="s">
        <v>388</v>
      </c>
      <c r="K15" s="139" t="s">
        <v>320</v>
      </c>
      <c r="L15" s="153" t="s">
        <v>475</v>
      </c>
    </row>
    <row r="16" spans="1:12" ht="12.75" customHeight="1">
      <c r="A16" s="5" t="s">
        <v>465</v>
      </c>
      <c r="B16" s="3" t="s">
        <v>466</v>
      </c>
      <c r="C16" s="7">
        <v>100</v>
      </c>
      <c r="D16" s="7">
        <v>80</v>
      </c>
      <c r="E16" s="7">
        <v>100</v>
      </c>
      <c r="F16" s="7"/>
      <c r="G16" s="79" t="s">
        <v>396</v>
      </c>
      <c r="H16" s="82" t="s">
        <v>204</v>
      </c>
      <c r="I16" s="136" t="s">
        <v>374</v>
      </c>
      <c r="J16" s="136" t="s">
        <v>375</v>
      </c>
      <c r="K16" s="139" t="s">
        <v>320</v>
      </c>
      <c r="L16" s="153"/>
    </row>
    <row r="17" spans="1:12" ht="12.75" customHeight="1">
      <c r="A17" s="5" t="s">
        <v>85</v>
      </c>
      <c r="B17" s="3" t="s">
        <v>23</v>
      </c>
      <c r="C17" s="7">
        <v>115</v>
      </c>
      <c r="D17" s="7">
        <v>115</v>
      </c>
      <c r="E17" s="7">
        <v>115</v>
      </c>
      <c r="F17" s="7">
        <v>75</v>
      </c>
      <c r="G17" s="83" t="s">
        <v>396</v>
      </c>
      <c r="H17" s="23" t="s">
        <v>133</v>
      </c>
      <c r="I17" s="136" t="s">
        <v>350</v>
      </c>
      <c r="J17" s="136" t="s">
        <v>351</v>
      </c>
      <c r="K17" s="139" t="s">
        <v>320</v>
      </c>
      <c r="L17" s="20"/>
    </row>
    <row r="18" spans="1:12" ht="12.75" customHeight="1">
      <c r="A18" s="5" t="s">
        <v>86</v>
      </c>
      <c r="B18" s="3" t="s">
        <v>23</v>
      </c>
      <c r="C18" s="7">
        <v>120</v>
      </c>
      <c r="D18" s="7">
        <v>120</v>
      </c>
      <c r="E18" s="7">
        <v>120</v>
      </c>
      <c r="F18" s="7" t="s">
        <v>137</v>
      </c>
      <c r="G18" s="83" t="s">
        <v>396</v>
      </c>
      <c r="H18" s="14" t="s">
        <v>134</v>
      </c>
      <c r="I18" s="136" t="s">
        <v>356</v>
      </c>
      <c r="J18" s="136" t="s">
        <v>357</v>
      </c>
      <c r="K18" s="139" t="s">
        <v>320</v>
      </c>
      <c r="L18" s="20"/>
    </row>
    <row r="19" spans="1:12" ht="12.75" customHeight="1">
      <c r="A19" s="5" t="s">
        <v>87</v>
      </c>
      <c r="B19" s="3" t="s">
        <v>25</v>
      </c>
      <c r="C19" s="7">
        <v>125</v>
      </c>
      <c r="D19" s="7">
        <v>125</v>
      </c>
      <c r="E19" s="7">
        <v>125</v>
      </c>
      <c r="F19" s="7">
        <v>60</v>
      </c>
      <c r="G19" s="84" t="s">
        <v>98</v>
      </c>
      <c r="H19" s="10" t="s">
        <v>135</v>
      </c>
      <c r="I19" s="136" t="s">
        <v>352</v>
      </c>
      <c r="J19" s="136" t="s">
        <v>353</v>
      </c>
      <c r="K19" s="139" t="s">
        <v>320</v>
      </c>
      <c r="L19" s="20"/>
    </row>
    <row r="20" spans="1:12" ht="12.75" customHeight="1">
      <c r="A20" s="5" t="s">
        <v>88</v>
      </c>
      <c r="B20" s="3" t="s">
        <v>25</v>
      </c>
      <c r="C20" s="7">
        <v>100</v>
      </c>
      <c r="D20" s="7">
        <v>100</v>
      </c>
      <c r="E20" s="7">
        <v>100</v>
      </c>
      <c r="F20" s="7" t="s">
        <v>178</v>
      </c>
      <c r="G20" s="84" t="s">
        <v>98</v>
      </c>
      <c r="H20" s="14" t="s">
        <v>136</v>
      </c>
      <c r="I20" s="136" t="s">
        <v>387</v>
      </c>
      <c r="J20" s="136" t="s">
        <v>388</v>
      </c>
      <c r="K20" s="139" t="s">
        <v>320</v>
      </c>
      <c r="L20" s="20"/>
    </row>
    <row r="21" spans="1:12" ht="12.75" customHeight="1">
      <c r="A21" s="5" t="s">
        <v>89</v>
      </c>
      <c r="B21" s="3" t="s">
        <v>21</v>
      </c>
      <c r="C21" s="7">
        <v>171</v>
      </c>
      <c r="D21" s="7">
        <v>150</v>
      </c>
      <c r="E21" s="7">
        <v>150</v>
      </c>
      <c r="F21" s="7">
        <v>100</v>
      </c>
      <c r="G21" s="83" t="s">
        <v>100</v>
      </c>
      <c r="H21" s="10"/>
      <c r="I21" s="136" t="s">
        <v>354</v>
      </c>
      <c r="J21" s="136" t="s">
        <v>355</v>
      </c>
      <c r="K21" s="139" t="s">
        <v>320</v>
      </c>
      <c r="L21" s="20"/>
    </row>
    <row r="22" spans="1:12" ht="20.25" customHeight="1">
      <c r="A22" s="5" t="s">
        <v>90</v>
      </c>
      <c r="B22" s="3" t="s">
        <v>462</v>
      </c>
      <c r="C22" s="7">
        <v>270</v>
      </c>
      <c r="D22" s="7">
        <v>165</v>
      </c>
      <c r="E22" s="7">
        <v>165</v>
      </c>
      <c r="F22" s="7" t="s">
        <v>138</v>
      </c>
      <c r="G22" s="83" t="s">
        <v>100</v>
      </c>
      <c r="H22" s="14" t="s">
        <v>139</v>
      </c>
      <c r="I22" s="136" t="s">
        <v>356</v>
      </c>
      <c r="J22" s="136" t="s">
        <v>357</v>
      </c>
      <c r="K22" s="139" t="s">
        <v>320</v>
      </c>
      <c r="L22" s="20" t="s">
        <v>476</v>
      </c>
    </row>
    <row r="23" spans="1:12" ht="12.75" customHeight="1">
      <c r="A23" s="5" t="s">
        <v>460</v>
      </c>
      <c r="B23" s="3" t="s">
        <v>29</v>
      </c>
      <c r="C23" s="7">
        <v>171</v>
      </c>
      <c r="D23" s="7">
        <v>133</v>
      </c>
      <c r="E23" s="7">
        <v>150</v>
      </c>
      <c r="F23" s="7">
        <v>100</v>
      </c>
      <c r="G23" s="83" t="s">
        <v>99</v>
      </c>
      <c r="H23" s="10"/>
      <c r="I23" s="136" t="s">
        <v>352</v>
      </c>
      <c r="J23" s="136" t="s">
        <v>353</v>
      </c>
      <c r="K23" s="139" t="s">
        <v>320</v>
      </c>
      <c r="L23" s="20" t="s">
        <v>469</v>
      </c>
    </row>
    <row r="24" spans="1:12" ht="12.75" customHeight="1">
      <c r="A24" s="5" t="s">
        <v>461</v>
      </c>
      <c r="B24" s="3" t="s">
        <v>463</v>
      </c>
      <c r="C24" s="7">
        <v>270</v>
      </c>
      <c r="D24" s="7">
        <v>165</v>
      </c>
      <c r="E24" s="7">
        <v>165</v>
      </c>
      <c r="F24" s="7" t="s">
        <v>138</v>
      </c>
      <c r="G24" s="83" t="s">
        <v>99</v>
      </c>
      <c r="H24" s="14" t="s">
        <v>139</v>
      </c>
      <c r="I24" s="136" t="s">
        <v>356</v>
      </c>
      <c r="J24" s="136" t="s">
        <v>357</v>
      </c>
      <c r="K24" s="139" t="s">
        <v>320</v>
      </c>
      <c r="L24" s="20"/>
    </row>
    <row r="25" spans="1:12" ht="12.75" customHeight="1">
      <c r="A25" s="5">
        <v>210</v>
      </c>
      <c r="B25" s="3" t="s">
        <v>23</v>
      </c>
      <c r="C25" s="7">
        <v>66</v>
      </c>
      <c r="D25" s="7">
        <v>66</v>
      </c>
      <c r="E25" s="7">
        <v>66</v>
      </c>
      <c r="F25" s="7">
        <v>225</v>
      </c>
      <c r="G25" s="16" t="s">
        <v>101</v>
      </c>
      <c r="H25" s="10" t="s">
        <v>142</v>
      </c>
      <c r="I25" s="136" t="s">
        <v>358</v>
      </c>
      <c r="J25" s="136" t="s">
        <v>359</v>
      </c>
      <c r="K25" s="139" t="s">
        <v>320</v>
      </c>
      <c r="L25" s="20"/>
    </row>
    <row r="26" spans="1:12" ht="12.75" customHeight="1">
      <c r="A26" s="5">
        <v>210</v>
      </c>
      <c r="B26" s="3" t="s">
        <v>21</v>
      </c>
      <c r="C26" s="7">
        <v>70</v>
      </c>
      <c r="D26" s="7">
        <v>70</v>
      </c>
      <c r="E26" s="7">
        <v>70</v>
      </c>
      <c r="F26" s="7">
        <v>125</v>
      </c>
      <c r="G26" s="83" t="s">
        <v>102</v>
      </c>
      <c r="H26" s="10"/>
      <c r="I26" s="136" t="s">
        <v>342</v>
      </c>
      <c r="J26" s="136" t="s">
        <v>343</v>
      </c>
      <c r="K26" s="139" t="s">
        <v>320</v>
      </c>
      <c r="L26" s="20"/>
    </row>
    <row r="27" spans="1:12" ht="12.75" customHeight="1">
      <c r="A27" s="5" t="s">
        <v>31</v>
      </c>
      <c r="B27" s="3" t="s">
        <v>23</v>
      </c>
      <c r="C27" s="7">
        <v>80</v>
      </c>
      <c r="D27" s="7">
        <v>80</v>
      </c>
      <c r="E27" s="7">
        <v>80</v>
      </c>
      <c r="F27" s="7">
        <v>200</v>
      </c>
      <c r="G27" s="83" t="s">
        <v>103</v>
      </c>
      <c r="H27" s="10" t="s">
        <v>143</v>
      </c>
      <c r="I27" s="136" t="s">
        <v>360</v>
      </c>
      <c r="J27" s="136" t="s">
        <v>361</v>
      </c>
      <c r="K27" s="139" t="s">
        <v>320</v>
      </c>
      <c r="L27" s="20"/>
    </row>
    <row r="28" spans="1:12" ht="12.75" customHeight="1">
      <c r="A28" s="5" t="s">
        <v>31</v>
      </c>
      <c r="B28" s="3" t="s">
        <v>21</v>
      </c>
      <c r="C28" s="7">
        <v>80</v>
      </c>
      <c r="D28" s="7">
        <v>80</v>
      </c>
      <c r="E28" s="7">
        <v>80</v>
      </c>
      <c r="F28" s="7">
        <v>150</v>
      </c>
      <c r="G28" s="83" t="s">
        <v>103</v>
      </c>
      <c r="H28" s="10" t="s">
        <v>143</v>
      </c>
      <c r="I28" s="136" t="s">
        <v>362</v>
      </c>
      <c r="J28" s="136" t="s">
        <v>363</v>
      </c>
      <c r="K28" s="139" t="s">
        <v>320</v>
      </c>
      <c r="L28" s="20"/>
    </row>
    <row r="29" spans="1:12" ht="12.75" customHeight="1">
      <c r="A29" s="5" t="s">
        <v>31</v>
      </c>
      <c r="B29" s="3" t="s">
        <v>29</v>
      </c>
      <c r="C29" s="7">
        <v>80</v>
      </c>
      <c r="D29" s="7">
        <v>80</v>
      </c>
      <c r="E29" s="7">
        <v>80</v>
      </c>
      <c r="F29" s="7">
        <v>150</v>
      </c>
      <c r="G29" s="83" t="s">
        <v>104</v>
      </c>
      <c r="H29" s="10"/>
      <c r="I29" s="136" t="s">
        <v>364</v>
      </c>
      <c r="J29" s="136" t="s">
        <v>365</v>
      </c>
      <c r="K29" s="139" t="s">
        <v>320</v>
      </c>
      <c r="L29" s="20"/>
    </row>
    <row r="30" spans="1:12" ht="12.75" customHeight="1">
      <c r="A30" s="5" t="s">
        <v>24</v>
      </c>
      <c r="B30" s="3" t="s">
        <v>23</v>
      </c>
      <c r="C30" s="7">
        <v>96</v>
      </c>
      <c r="D30" s="7">
        <v>96</v>
      </c>
      <c r="E30" s="7">
        <v>96</v>
      </c>
      <c r="F30" s="7">
        <v>60</v>
      </c>
      <c r="G30" s="16" t="s">
        <v>105</v>
      </c>
      <c r="H30" s="10" t="s">
        <v>144</v>
      </c>
      <c r="I30" s="136" t="s">
        <v>342</v>
      </c>
      <c r="J30" s="136" t="s">
        <v>343</v>
      </c>
      <c r="K30" s="139" t="s">
        <v>320</v>
      </c>
      <c r="L30" s="20"/>
    </row>
    <row r="31" spans="1:12" ht="12.75" customHeight="1">
      <c r="A31" s="5" t="s">
        <v>24</v>
      </c>
      <c r="B31" s="3" t="s">
        <v>25</v>
      </c>
      <c r="C31" s="7">
        <v>100</v>
      </c>
      <c r="D31" s="7">
        <v>100</v>
      </c>
      <c r="E31" s="7">
        <v>100</v>
      </c>
      <c r="F31" s="7">
        <v>60</v>
      </c>
      <c r="G31" s="16" t="s">
        <v>106</v>
      </c>
      <c r="H31" s="10" t="s">
        <v>145</v>
      </c>
      <c r="I31" s="136" t="s">
        <v>354</v>
      </c>
      <c r="J31" s="136" t="s">
        <v>355</v>
      </c>
      <c r="K31" s="139" t="s">
        <v>320</v>
      </c>
      <c r="L31" s="20"/>
    </row>
    <row r="32" spans="1:12" ht="12.75" customHeight="1">
      <c r="A32" s="5" t="s">
        <v>24</v>
      </c>
      <c r="B32" s="3" t="s">
        <v>26</v>
      </c>
      <c r="C32" s="7">
        <v>100</v>
      </c>
      <c r="D32" s="7">
        <v>100</v>
      </c>
      <c r="E32" s="7">
        <v>100</v>
      </c>
      <c r="F32" s="7">
        <v>60</v>
      </c>
      <c r="G32" s="16" t="s">
        <v>106</v>
      </c>
      <c r="H32" s="10" t="s">
        <v>146</v>
      </c>
      <c r="I32" s="136" t="s">
        <v>366</v>
      </c>
      <c r="J32" s="136" t="s">
        <v>367</v>
      </c>
      <c r="K32" s="139" t="s">
        <v>320</v>
      </c>
      <c r="L32" s="20"/>
    </row>
    <row r="33" spans="1:12" ht="12.75" customHeight="1">
      <c r="A33" s="5" t="s">
        <v>28</v>
      </c>
      <c r="B33" s="3" t="s">
        <v>21</v>
      </c>
      <c r="C33" s="7">
        <v>60</v>
      </c>
      <c r="D33" s="7">
        <v>60</v>
      </c>
      <c r="E33" s="7">
        <v>60</v>
      </c>
      <c r="F33" s="7">
        <v>60</v>
      </c>
      <c r="G33" s="84" t="s">
        <v>107</v>
      </c>
      <c r="H33" s="10" t="s">
        <v>147</v>
      </c>
      <c r="I33" s="136" t="s">
        <v>436</v>
      </c>
      <c r="J33" s="136" t="s">
        <v>435</v>
      </c>
      <c r="K33" s="139" t="s">
        <v>320</v>
      </c>
      <c r="L33" s="20" t="s">
        <v>438</v>
      </c>
    </row>
    <row r="34" spans="1:12" ht="12.75" customHeight="1">
      <c r="A34" s="5" t="s">
        <v>28</v>
      </c>
      <c r="B34" s="3" t="s">
        <v>29</v>
      </c>
      <c r="C34" s="7">
        <v>130</v>
      </c>
      <c r="D34" s="7">
        <v>130</v>
      </c>
      <c r="E34" s="7">
        <v>130</v>
      </c>
      <c r="F34" s="7">
        <v>60</v>
      </c>
      <c r="G34" s="84" t="s">
        <v>106</v>
      </c>
      <c r="H34" s="10" t="s">
        <v>145</v>
      </c>
      <c r="I34" s="136" t="s">
        <v>472</v>
      </c>
      <c r="J34" s="136" t="s">
        <v>473</v>
      </c>
      <c r="K34" s="139" t="s">
        <v>320</v>
      </c>
      <c r="L34" s="20"/>
    </row>
    <row r="35" spans="1:12" ht="12.75" customHeight="1">
      <c r="A35" s="5" t="s">
        <v>28</v>
      </c>
      <c r="B35" s="3" t="s">
        <v>22</v>
      </c>
      <c r="C35" s="7">
        <v>130</v>
      </c>
      <c r="D35" s="7">
        <v>130</v>
      </c>
      <c r="E35" s="7">
        <v>130</v>
      </c>
      <c r="F35" s="7">
        <v>60</v>
      </c>
      <c r="G35" s="16" t="s">
        <v>106</v>
      </c>
      <c r="H35" s="10" t="s">
        <v>146</v>
      </c>
      <c r="I35" s="136" t="s">
        <v>372</v>
      </c>
      <c r="J35" s="136" t="s">
        <v>373</v>
      </c>
      <c r="K35" s="139" t="s">
        <v>320</v>
      </c>
      <c r="L35" s="20"/>
    </row>
    <row r="36" spans="1:12" ht="12.75" customHeight="1">
      <c r="A36" s="5" t="s">
        <v>27</v>
      </c>
      <c r="B36" s="3" t="s">
        <v>23</v>
      </c>
      <c r="C36" s="7">
        <v>95</v>
      </c>
      <c r="D36" s="7">
        <v>95</v>
      </c>
      <c r="E36" s="7">
        <v>95</v>
      </c>
      <c r="F36" s="7">
        <v>120</v>
      </c>
      <c r="G36" s="16" t="s">
        <v>108</v>
      </c>
      <c r="H36" s="10" t="s">
        <v>174</v>
      </c>
      <c r="I36" s="136" t="s">
        <v>394</v>
      </c>
      <c r="J36" s="136" t="s">
        <v>395</v>
      </c>
      <c r="K36" s="139" t="s">
        <v>320</v>
      </c>
      <c r="L36" s="20"/>
    </row>
    <row r="37" spans="1:12" ht="12.75" customHeight="1">
      <c r="A37" s="5" t="s">
        <v>27</v>
      </c>
      <c r="B37" s="3" t="s">
        <v>21</v>
      </c>
      <c r="C37" s="7">
        <v>60</v>
      </c>
      <c r="D37" s="7">
        <v>60</v>
      </c>
      <c r="E37" s="7">
        <v>60</v>
      </c>
      <c r="F37" s="7">
        <v>75</v>
      </c>
      <c r="G37" s="16" t="s">
        <v>108</v>
      </c>
      <c r="H37" s="10" t="s">
        <v>174</v>
      </c>
      <c r="I37" s="136" t="s">
        <v>404</v>
      </c>
      <c r="J37" s="136" t="s">
        <v>405</v>
      </c>
      <c r="K37" s="139" t="s">
        <v>320</v>
      </c>
      <c r="L37" s="20"/>
    </row>
    <row r="38" spans="1:12" ht="12.75" customHeight="1">
      <c r="A38" s="5">
        <v>313</v>
      </c>
      <c r="B38" s="3" t="s">
        <v>21</v>
      </c>
      <c r="C38" s="7">
        <v>60</v>
      </c>
      <c r="D38" s="7">
        <v>60</v>
      </c>
      <c r="E38" s="7">
        <v>60</v>
      </c>
      <c r="F38" s="7">
        <v>100</v>
      </c>
      <c r="G38" s="21" t="s">
        <v>109</v>
      </c>
      <c r="H38" s="10" t="s">
        <v>148</v>
      </c>
      <c r="I38" s="136" t="s">
        <v>374</v>
      </c>
      <c r="J38" s="136" t="s">
        <v>375</v>
      </c>
      <c r="K38" s="139" t="s">
        <v>320</v>
      </c>
      <c r="L38" s="20"/>
    </row>
    <row r="39" spans="1:12" ht="12.75" customHeight="1">
      <c r="A39" s="5">
        <v>315</v>
      </c>
      <c r="B39" s="3" t="s">
        <v>23</v>
      </c>
      <c r="C39" s="7">
        <v>61</v>
      </c>
      <c r="D39" s="7">
        <v>61</v>
      </c>
      <c r="E39" s="7">
        <v>61</v>
      </c>
      <c r="F39" s="7">
        <v>90</v>
      </c>
      <c r="G39" s="21" t="s">
        <v>110</v>
      </c>
      <c r="H39" s="10" t="s">
        <v>150</v>
      </c>
      <c r="I39" s="136" t="s">
        <v>376</v>
      </c>
      <c r="J39" s="136" t="s">
        <v>377</v>
      </c>
      <c r="K39" s="139" t="s">
        <v>320</v>
      </c>
      <c r="L39" s="20"/>
    </row>
    <row r="40" spans="1:12" ht="12.75" customHeight="1">
      <c r="A40" s="5">
        <v>315</v>
      </c>
      <c r="B40" s="3" t="s">
        <v>21</v>
      </c>
      <c r="C40" s="7">
        <v>61</v>
      </c>
      <c r="D40" s="7">
        <v>61</v>
      </c>
      <c r="E40" s="7">
        <v>61</v>
      </c>
      <c r="F40" s="7">
        <v>90</v>
      </c>
      <c r="G40" s="21" t="s">
        <v>111</v>
      </c>
      <c r="H40" s="10" t="s">
        <v>151</v>
      </c>
      <c r="I40" s="136" t="s">
        <v>360</v>
      </c>
      <c r="J40" s="136" t="s">
        <v>361</v>
      </c>
      <c r="K40" s="139" t="s">
        <v>320</v>
      </c>
      <c r="L40" s="20"/>
    </row>
    <row r="41" spans="1:12" ht="12.75" customHeight="1">
      <c r="A41" s="5" t="s">
        <v>50</v>
      </c>
      <c r="B41" s="3" t="s">
        <v>23</v>
      </c>
      <c r="C41" s="7">
        <v>60</v>
      </c>
      <c r="D41" s="7">
        <v>45</v>
      </c>
      <c r="E41" s="7">
        <v>45</v>
      </c>
      <c r="F41" s="7">
        <v>45</v>
      </c>
      <c r="G41" s="21" t="s">
        <v>109</v>
      </c>
      <c r="H41" s="10" t="s">
        <v>149</v>
      </c>
      <c r="I41" s="136" t="s">
        <v>374</v>
      </c>
      <c r="J41" s="136" t="s">
        <v>375</v>
      </c>
      <c r="K41" s="139" t="s">
        <v>320</v>
      </c>
      <c r="L41" s="20"/>
    </row>
    <row r="42" spans="1:12" ht="12.75" customHeight="1">
      <c r="A42" s="5" t="s">
        <v>57</v>
      </c>
      <c r="B42" s="3" t="s">
        <v>21</v>
      </c>
      <c r="C42" s="7">
        <v>85</v>
      </c>
      <c r="D42" s="7">
        <v>85</v>
      </c>
      <c r="E42" s="7">
        <v>85</v>
      </c>
      <c r="F42" s="7">
        <v>100</v>
      </c>
      <c r="G42" s="21" t="s">
        <v>102</v>
      </c>
      <c r="H42" s="10"/>
      <c r="I42" s="136" t="s">
        <v>348</v>
      </c>
      <c r="J42" s="136" t="s">
        <v>349</v>
      </c>
      <c r="K42" s="139" t="s">
        <v>320</v>
      </c>
      <c r="L42" s="20"/>
    </row>
    <row r="43" spans="1:12" ht="12.75" customHeight="1">
      <c r="A43" s="5">
        <v>323</v>
      </c>
      <c r="B43" s="5" t="s">
        <v>21</v>
      </c>
      <c r="C43" s="4">
        <v>46</v>
      </c>
      <c r="D43" s="4">
        <v>65</v>
      </c>
      <c r="E43" s="4">
        <v>46</v>
      </c>
      <c r="F43" s="7">
        <v>75</v>
      </c>
      <c r="G43" s="21" t="s">
        <v>103</v>
      </c>
      <c r="H43" s="10" t="s">
        <v>152</v>
      </c>
      <c r="I43" s="136" t="s">
        <v>362</v>
      </c>
      <c r="J43" s="136" t="s">
        <v>363</v>
      </c>
      <c r="K43" s="139" t="s">
        <v>320</v>
      </c>
      <c r="L43" s="20" t="s">
        <v>442</v>
      </c>
    </row>
    <row r="44" spans="1:12" ht="12.75" customHeight="1">
      <c r="A44" s="5">
        <v>324</v>
      </c>
      <c r="B44" s="5" t="s">
        <v>23</v>
      </c>
      <c r="C44" s="4">
        <v>32</v>
      </c>
      <c r="D44" s="4">
        <v>32</v>
      </c>
      <c r="E44" s="4">
        <v>32</v>
      </c>
      <c r="F44" s="7">
        <v>75</v>
      </c>
      <c r="G44" s="21" t="s">
        <v>108</v>
      </c>
      <c r="H44" s="10"/>
      <c r="I44" s="136" t="s">
        <v>378</v>
      </c>
      <c r="J44" s="136" t="s">
        <v>379</v>
      </c>
      <c r="K44" s="139" t="s">
        <v>320</v>
      </c>
      <c r="L44" s="20"/>
    </row>
    <row r="45" spans="1:12" ht="12.75" customHeight="1">
      <c r="A45" s="5">
        <v>330</v>
      </c>
      <c r="B45" s="3" t="s">
        <v>23</v>
      </c>
      <c r="C45" s="7">
        <v>65</v>
      </c>
      <c r="D45" s="7">
        <v>65</v>
      </c>
      <c r="E45" s="7">
        <v>65</v>
      </c>
      <c r="F45" s="7">
        <v>100</v>
      </c>
      <c r="G45" s="21" t="s">
        <v>112</v>
      </c>
      <c r="H45" s="10" t="s">
        <v>153</v>
      </c>
      <c r="I45" s="136" t="s">
        <v>398</v>
      </c>
      <c r="J45" s="136" t="s">
        <v>341</v>
      </c>
      <c r="K45" s="139" t="s">
        <v>320</v>
      </c>
      <c r="L45" s="20"/>
    </row>
    <row r="46" spans="1:12" ht="12.75" customHeight="1">
      <c r="A46" s="5">
        <v>330</v>
      </c>
      <c r="B46" s="3" t="s">
        <v>25</v>
      </c>
      <c r="C46" s="7">
        <v>65</v>
      </c>
      <c r="D46" s="7">
        <v>65</v>
      </c>
      <c r="E46" s="7">
        <v>65</v>
      </c>
      <c r="F46" s="7">
        <v>100</v>
      </c>
      <c r="G46" s="21" t="s">
        <v>104</v>
      </c>
      <c r="H46" s="10"/>
      <c r="I46" s="136" t="s">
        <v>374</v>
      </c>
      <c r="J46" s="136" t="s">
        <v>375</v>
      </c>
      <c r="K46" s="139" t="s">
        <v>320</v>
      </c>
      <c r="L46" s="20"/>
    </row>
    <row r="47" spans="1:12" ht="12.75" customHeight="1">
      <c r="A47" s="5">
        <v>330</v>
      </c>
      <c r="B47" s="3" t="s">
        <v>21</v>
      </c>
      <c r="C47" s="7">
        <v>65</v>
      </c>
      <c r="D47" s="7">
        <v>65</v>
      </c>
      <c r="E47" s="7">
        <v>65</v>
      </c>
      <c r="F47" s="7">
        <v>100</v>
      </c>
      <c r="G47" s="21" t="s">
        <v>112</v>
      </c>
      <c r="H47" s="10" t="s">
        <v>169</v>
      </c>
      <c r="I47" s="136" t="s">
        <v>398</v>
      </c>
      <c r="J47" s="136" t="s">
        <v>341</v>
      </c>
      <c r="K47" s="139" t="s">
        <v>320</v>
      </c>
      <c r="L47" s="20"/>
    </row>
    <row r="48" spans="1:12" ht="12.75" customHeight="1">
      <c r="A48" s="5">
        <v>331</v>
      </c>
      <c r="B48" s="3" t="s">
        <v>23</v>
      </c>
      <c r="C48" s="7">
        <v>80</v>
      </c>
      <c r="D48" s="7">
        <v>80</v>
      </c>
      <c r="E48" s="7">
        <v>80</v>
      </c>
      <c r="F48" s="7">
        <v>100</v>
      </c>
      <c r="G48" s="21" t="s">
        <v>113</v>
      </c>
      <c r="H48" s="10" t="s">
        <v>175</v>
      </c>
      <c r="I48" s="136" t="s">
        <v>384</v>
      </c>
      <c r="J48" s="136" t="s">
        <v>385</v>
      </c>
      <c r="K48" s="139" t="s">
        <v>320</v>
      </c>
      <c r="L48" s="20"/>
    </row>
    <row r="49" spans="1:12" ht="12.75" customHeight="1">
      <c r="A49" s="5">
        <v>331</v>
      </c>
      <c r="B49" s="3" t="s">
        <v>21</v>
      </c>
      <c r="C49" s="7">
        <v>100</v>
      </c>
      <c r="D49" s="7">
        <v>100</v>
      </c>
      <c r="E49" s="7">
        <v>100</v>
      </c>
      <c r="F49" s="7">
        <v>100</v>
      </c>
      <c r="G49" s="21" t="s">
        <v>98</v>
      </c>
      <c r="H49" s="10" t="s">
        <v>154</v>
      </c>
      <c r="I49" s="136" t="s">
        <v>350</v>
      </c>
      <c r="J49" s="136" t="s">
        <v>351</v>
      </c>
      <c r="K49" s="139" t="s">
        <v>320</v>
      </c>
      <c r="L49" s="20"/>
    </row>
    <row r="50" spans="1:12" ht="12.75" customHeight="1">
      <c r="A50" s="5">
        <v>332</v>
      </c>
      <c r="B50" s="3" t="s">
        <v>23</v>
      </c>
      <c r="C50" s="7">
        <v>90</v>
      </c>
      <c r="D50" s="7">
        <v>90</v>
      </c>
      <c r="E50" s="7">
        <v>90</v>
      </c>
      <c r="F50" s="7">
        <v>100</v>
      </c>
      <c r="G50" s="21" t="s">
        <v>114</v>
      </c>
      <c r="H50" s="10" t="s">
        <v>205</v>
      </c>
      <c r="I50" s="136" t="s">
        <v>382</v>
      </c>
      <c r="J50" s="136" t="s">
        <v>383</v>
      </c>
      <c r="K50" s="139" t="s">
        <v>320</v>
      </c>
      <c r="L50" s="20"/>
    </row>
    <row r="51" spans="1:12" ht="12.75" customHeight="1">
      <c r="A51" s="5">
        <v>332</v>
      </c>
      <c r="B51" s="3" t="s">
        <v>21</v>
      </c>
      <c r="C51" s="7">
        <v>85</v>
      </c>
      <c r="D51" s="7">
        <v>85</v>
      </c>
      <c r="E51" s="7">
        <v>85</v>
      </c>
      <c r="F51" s="7">
        <v>100</v>
      </c>
      <c r="G51" s="21" t="s">
        <v>104</v>
      </c>
      <c r="H51" s="10" t="s">
        <v>156</v>
      </c>
      <c r="I51" s="136" t="s">
        <v>366</v>
      </c>
      <c r="J51" s="136" t="s">
        <v>367</v>
      </c>
      <c r="K51" s="139" t="s">
        <v>320</v>
      </c>
      <c r="L51" s="20"/>
    </row>
    <row r="52" spans="1:12" ht="12.75" customHeight="1">
      <c r="A52" s="5">
        <v>332</v>
      </c>
      <c r="B52" s="3" t="s">
        <v>29</v>
      </c>
      <c r="C52" s="7">
        <v>85</v>
      </c>
      <c r="D52" s="7">
        <v>85</v>
      </c>
      <c r="E52" s="7">
        <v>85</v>
      </c>
      <c r="F52" s="7">
        <v>100</v>
      </c>
      <c r="G52" s="21" t="s">
        <v>114</v>
      </c>
      <c r="H52" s="10" t="s">
        <v>157</v>
      </c>
      <c r="I52" s="136" t="s">
        <v>398</v>
      </c>
      <c r="J52" s="136" t="s">
        <v>341</v>
      </c>
      <c r="K52" s="139" t="s">
        <v>320</v>
      </c>
      <c r="L52" s="20"/>
    </row>
    <row r="53" spans="1:12" ht="12.75" customHeight="1">
      <c r="A53" s="5">
        <v>333</v>
      </c>
      <c r="B53" s="3" t="s">
        <v>21</v>
      </c>
      <c r="C53" s="7">
        <v>12</v>
      </c>
      <c r="D53" s="7">
        <v>12</v>
      </c>
      <c r="E53" s="7">
        <v>12</v>
      </c>
      <c r="F53" s="7">
        <v>100</v>
      </c>
      <c r="G53" s="21" t="s">
        <v>116</v>
      </c>
      <c r="H53" s="10"/>
      <c r="I53" s="136" t="s">
        <v>348</v>
      </c>
      <c r="J53" s="136" t="s">
        <v>349</v>
      </c>
      <c r="K53" s="139" t="s">
        <v>320</v>
      </c>
      <c r="L53" s="20"/>
    </row>
    <row r="54" spans="1:12" ht="12.75" customHeight="1">
      <c r="A54" s="5">
        <v>334</v>
      </c>
      <c r="B54" s="3" t="s">
        <v>21</v>
      </c>
      <c r="C54" s="7">
        <v>35</v>
      </c>
      <c r="D54" s="7">
        <v>35</v>
      </c>
      <c r="E54" s="7">
        <v>35</v>
      </c>
      <c r="F54" s="7">
        <v>120</v>
      </c>
      <c r="G54" s="21" t="s">
        <v>117</v>
      </c>
      <c r="H54" s="10" t="s">
        <v>158</v>
      </c>
      <c r="I54" s="136" t="s">
        <v>376</v>
      </c>
      <c r="J54" s="136" t="s">
        <v>377</v>
      </c>
      <c r="K54" s="139" t="s">
        <v>320</v>
      </c>
      <c r="L54" s="20"/>
    </row>
    <row r="55" spans="1:12" ht="12.75" customHeight="1">
      <c r="A55" s="5">
        <v>335</v>
      </c>
      <c r="B55" s="3" t="s">
        <v>21</v>
      </c>
      <c r="C55" s="7">
        <v>134</v>
      </c>
      <c r="D55" s="7">
        <v>100</v>
      </c>
      <c r="E55" s="7">
        <v>100</v>
      </c>
      <c r="F55" s="7">
        <v>100</v>
      </c>
      <c r="G55" s="21" t="s">
        <v>118</v>
      </c>
      <c r="H55" s="10" t="s">
        <v>162</v>
      </c>
      <c r="I55" s="136" t="s">
        <v>384</v>
      </c>
      <c r="J55" s="136" t="s">
        <v>385</v>
      </c>
      <c r="K55" s="139" t="s">
        <v>320</v>
      </c>
      <c r="L55" s="20"/>
    </row>
    <row r="56" spans="1:12" ht="12.75" customHeight="1">
      <c r="A56" s="5">
        <v>336</v>
      </c>
      <c r="B56" s="3" t="s">
        <v>23</v>
      </c>
      <c r="C56" s="7">
        <v>70</v>
      </c>
      <c r="D56" s="7">
        <v>70</v>
      </c>
      <c r="E56" s="7">
        <v>70</v>
      </c>
      <c r="F56" s="7">
        <v>100</v>
      </c>
      <c r="G56" s="21" t="s">
        <v>104</v>
      </c>
      <c r="H56" s="10" t="s">
        <v>159</v>
      </c>
      <c r="I56" s="136" t="s">
        <v>382</v>
      </c>
      <c r="J56" s="136" t="s">
        <v>383</v>
      </c>
      <c r="K56" s="139" t="s">
        <v>320</v>
      </c>
      <c r="L56" s="20"/>
    </row>
    <row r="57" spans="1:12" ht="12.75" customHeight="1">
      <c r="A57" s="5">
        <v>336</v>
      </c>
      <c r="B57" s="3" t="s">
        <v>21</v>
      </c>
      <c r="C57" s="7">
        <v>70</v>
      </c>
      <c r="D57" s="7">
        <v>70</v>
      </c>
      <c r="E57" s="7">
        <v>70</v>
      </c>
      <c r="F57" s="7">
        <v>100</v>
      </c>
      <c r="G57" s="21" t="s">
        <v>104</v>
      </c>
      <c r="H57" s="10" t="s">
        <v>150</v>
      </c>
      <c r="I57" s="136" t="s">
        <v>380</v>
      </c>
      <c r="J57" s="136" t="s">
        <v>381</v>
      </c>
      <c r="K57" s="139" t="s">
        <v>320</v>
      </c>
      <c r="L57" s="20"/>
    </row>
    <row r="58" spans="1:12" ht="12.75" customHeight="1">
      <c r="A58" s="5">
        <v>336</v>
      </c>
      <c r="B58" s="3" t="s">
        <v>29</v>
      </c>
      <c r="C58" s="7">
        <v>106</v>
      </c>
      <c r="D58" s="7">
        <v>80</v>
      </c>
      <c r="E58" s="7">
        <v>100</v>
      </c>
      <c r="F58" s="7">
        <v>100</v>
      </c>
      <c r="G58" s="21" t="s">
        <v>104</v>
      </c>
      <c r="H58" s="10" t="s">
        <v>160</v>
      </c>
      <c r="I58" s="136" t="s">
        <v>374</v>
      </c>
      <c r="J58" s="136" t="s">
        <v>375</v>
      </c>
      <c r="K58" s="139" t="s">
        <v>320</v>
      </c>
      <c r="L58" s="20" t="s">
        <v>474</v>
      </c>
    </row>
    <row r="59" spans="1:12" ht="12.75" customHeight="1">
      <c r="A59" s="5">
        <v>338</v>
      </c>
      <c r="B59" s="3" t="s">
        <v>21</v>
      </c>
      <c r="C59" s="7">
        <v>55</v>
      </c>
      <c r="D59" s="7">
        <v>55</v>
      </c>
      <c r="E59" s="7">
        <v>55</v>
      </c>
      <c r="F59" s="7">
        <v>75</v>
      </c>
      <c r="G59" s="21" t="s">
        <v>108</v>
      </c>
      <c r="H59" s="10" t="s">
        <v>159</v>
      </c>
      <c r="I59" s="136" t="s">
        <v>378</v>
      </c>
      <c r="J59" s="136" t="s">
        <v>379</v>
      </c>
      <c r="K59" s="139" t="s">
        <v>320</v>
      </c>
      <c r="L59" s="20"/>
    </row>
    <row r="60" spans="1:12" ht="12.75" customHeight="1">
      <c r="A60" s="5">
        <v>339</v>
      </c>
      <c r="B60" s="3" t="s">
        <v>23</v>
      </c>
      <c r="C60" s="7">
        <v>70</v>
      </c>
      <c r="D60" s="7">
        <v>50</v>
      </c>
      <c r="E60" s="7">
        <v>50</v>
      </c>
      <c r="F60" s="7">
        <v>80</v>
      </c>
      <c r="G60" s="21" t="s">
        <v>386</v>
      </c>
      <c r="H60" s="10" t="s">
        <v>145</v>
      </c>
      <c r="I60" s="136" t="s">
        <v>376</v>
      </c>
      <c r="J60" s="136" t="s">
        <v>377</v>
      </c>
      <c r="K60" s="139" t="s">
        <v>320</v>
      </c>
      <c r="L60" s="20"/>
    </row>
    <row r="61" spans="1:12" ht="12.75" customHeight="1">
      <c r="A61" s="5">
        <v>339</v>
      </c>
      <c r="B61" s="3" t="s">
        <v>21</v>
      </c>
      <c r="C61" s="7">
        <v>80</v>
      </c>
      <c r="D61" s="7">
        <v>80</v>
      </c>
      <c r="E61" s="7">
        <v>80</v>
      </c>
      <c r="F61" s="7">
        <v>80</v>
      </c>
      <c r="G61" s="21" t="s">
        <v>119</v>
      </c>
      <c r="H61" s="10" t="s">
        <v>149</v>
      </c>
      <c r="I61" s="136" t="s">
        <v>376</v>
      </c>
      <c r="J61" s="136" t="s">
        <v>377</v>
      </c>
      <c r="K61" s="139" t="s">
        <v>320</v>
      </c>
      <c r="L61" s="20"/>
    </row>
    <row r="62" spans="1:12" ht="12.75" customHeight="1">
      <c r="A62" s="5">
        <v>340</v>
      </c>
      <c r="B62" s="3" t="s">
        <v>23</v>
      </c>
      <c r="C62" s="7">
        <v>118</v>
      </c>
      <c r="D62" s="7">
        <v>120</v>
      </c>
      <c r="E62" s="7">
        <v>100</v>
      </c>
      <c r="F62" s="7">
        <v>75</v>
      </c>
      <c r="G62" s="21" t="s">
        <v>120</v>
      </c>
      <c r="H62" s="10" t="s">
        <v>161</v>
      </c>
      <c r="I62" s="136" t="s">
        <v>356</v>
      </c>
      <c r="J62" s="136" t="s">
        <v>357</v>
      </c>
      <c r="K62" s="139" t="s">
        <v>320</v>
      </c>
      <c r="L62" s="20" t="s">
        <v>407</v>
      </c>
    </row>
    <row r="63" spans="1:12" ht="12.75" customHeight="1">
      <c r="A63" s="5" t="s">
        <v>45</v>
      </c>
      <c r="B63" s="3" t="s">
        <v>23</v>
      </c>
      <c r="C63" s="7">
        <v>85</v>
      </c>
      <c r="D63" s="7">
        <v>85</v>
      </c>
      <c r="E63" s="7">
        <v>85</v>
      </c>
      <c r="F63" s="7">
        <v>108</v>
      </c>
      <c r="G63" s="21" t="s">
        <v>102</v>
      </c>
      <c r="H63" s="10" t="s">
        <v>155</v>
      </c>
      <c r="I63" s="136" t="s">
        <v>387</v>
      </c>
      <c r="J63" s="136" t="s">
        <v>388</v>
      </c>
      <c r="K63" s="139" t="s">
        <v>320</v>
      </c>
      <c r="L63" s="20"/>
    </row>
    <row r="64" spans="1:12" ht="12.75" customHeight="1">
      <c r="A64" s="5" t="s">
        <v>91</v>
      </c>
      <c r="B64" s="3" t="s">
        <v>23</v>
      </c>
      <c r="C64" s="7">
        <v>50</v>
      </c>
      <c r="D64" s="7">
        <v>50</v>
      </c>
      <c r="E64" s="7">
        <v>50</v>
      </c>
      <c r="F64" s="7">
        <v>40</v>
      </c>
      <c r="G64" s="21" t="s">
        <v>116</v>
      </c>
      <c r="H64" s="10"/>
      <c r="I64" s="136" t="s">
        <v>364</v>
      </c>
      <c r="J64" s="136" t="s">
        <v>365</v>
      </c>
      <c r="K64" s="139" t="s">
        <v>320</v>
      </c>
      <c r="L64" s="20"/>
    </row>
    <row r="65" spans="1:12" ht="12.75" customHeight="1">
      <c r="A65" s="5">
        <v>360</v>
      </c>
      <c r="B65" s="3" t="s">
        <v>23</v>
      </c>
      <c r="C65" s="7">
        <v>29</v>
      </c>
      <c r="D65" s="7">
        <v>29</v>
      </c>
      <c r="E65" s="7">
        <v>29</v>
      </c>
      <c r="F65" s="7">
        <v>70</v>
      </c>
      <c r="G65" s="21" t="s">
        <v>121</v>
      </c>
      <c r="H65" s="10" t="s">
        <v>164</v>
      </c>
      <c r="I65" s="136" t="s">
        <v>389</v>
      </c>
      <c r="J65" s="136" t="s">
        <v>390</v>
      </c>
      <c r="K65" s="139" t="s">
        <v>320</v>
      </c>
      <c r="L65" s="20"/>
    </row>
    <row r="66" spans="1:12" ht="12.75" customHeight="1">
      <c r="A66" s="5">
        <v>361</v>
      </c>
      <c r="B66" s="3" t="s">
        <v>30</v>
      </c>
      <c r="C66" s="7">
        <v>15</v>
      </c>
      <c r="D66" s="7">
        <v>15</v>
      </c>
      <c r="E66" s="7">
        <v>15</v>
      </c>
      <c r="F66" s="7">
        <v>70</v>
      </c>
      <c r="G66" s="21" t="s">
        <v>121</v>
      </c>
      <c r="H66" s="20" t="s">
        <v>163</v>
      </c>
      <c r="I66" s="136" t="s">
        <v>389</v>
      </c>
      <c r="J66" s="136" t="s">
        <v>390</v>
      </c>
      <c r="K66" s="139" t="s">
        <v>320</v>
      </c>
      <c r="L66" s="20"/>
    </row>
    <row r="67" spans="1:12" ht="12.75" customHeight="1">
      <c r="A67" s="5">
        <v>365</v>
      </c>
      <c r="B67" s="3" t="s">
        <v>21</v>
      </c>
      <c r="C67" s="7">
        <v>60</v>
      </c>
      <c r="D67" s="7">
        <v>60</v>
      </c>
      <c r="E67" s="7">
        <v>60</v>
      </c>
      <c r="F67" s="7">
        <v>75</v>
      </c>
      <c r="G67" s="21" t="s">
        <v>122</v>
      </c>
      <c r="H67" s="20" t="s">
        <v>165</v>
      </c>
      <c r="I67" s="136" t="s">
        <v>384</v>
      </c>
      <c r="J67" s="136" t="s">
        <v>385</v>
      </c>
      <c r="K67" s="139" t="s">
        <v>320</v>
      </c>
      <c r="L67" s="20"/>
    </row>
    <row r="68" spans="1:12" ht="12.75" customHeight="1">
      <c r="A68" s="5">
        <v>366</v>
      </c>
      <c r="B68" s="3" t="s">
        <v>21</v>
      </c>
      <c r="C68" s="7">
        <v>104</v>
      </c>
      <c r="D68" s="7">
        <v>80</v>
      </c>
      <c r="E68" s="7">
        <v>80</v>
      </c>
      <c r="F68" s="7">
        <v>84</v>
      </c>
      <c r="G68" s="21" t="s">
        <v>123</v>
      </c>
      <c r="H68" s="10" t="s">
        <v>166</v>
      </c>
      <c r="I68" s="136" t="s">
        <v>364</v>
      </c>
      <c r="J68" s="136" t="s">
        <v>365</v>
      </c>
      <c r="K68" s="139"/>
      <c r="L68" s="20" t="s">
        <v>470</v>
      </c>
    </row>
    <row r="69" spans="1:12" ht="12.75" hidden="1" customHeight="1">
      <c r="A69" s="5" t="s">
        <v>66</v>
      </c>
      <c r="B69" s="3" t="s">
        <v>23</v>
      </c>
      <c r="C69" s="7"/>
      <c r="D69" s="3"/>
      <c r="E69" s="3"/>
      <c r="F69" s="7" t="s">
        <v>33</v>
      </c>
      <c r="G69" s="85" t="s">
        <v>33</v>
      </c>
      <c r="H69" s="14"/>
      <c r="I69" s="136"/>
      <c r="J69" s="136"/>
      <c r="K69" s="139"/>
      <c r="L69" s="20"/>
    </row>
    <row r="70" spans="1:12" ht="12.75" hidden="1" customHeight="1">
      <c r="A70" s="5" t="s">
        <v>68</v>
      </c>
      <c r="B70" s="3" t="s">
        <v>21</v>
      </c>
      <c r="C70" s="7"/>
      <c r="D70" s="3"/>
      <c r="E70" s="3"/>
      <c r="F70" s="7" t="s">
        <v>33</v>
      </c>
      <c r="G70" s="85" t="s">
        <v>33</v>
      </c>
      <c r="H70" s="14"/>
      <c r="I70" s="136"/>
      <c r="J70" s="136"/>
      <c r="K70" s="139"/>
      <c r="L70" s="20"/>
    </row>
    <row r="71" spans="1:12" ht="12.75" customHeight="1">
      <c r="A71" s="5" t="s">
        <v>70</v>
      </c>
      <c r="B71" s="3" t="s">
        <v>23</v>
      </c>
      <c r="C71" s="7">
        <v>45</v>
      </c>
      <c r="D71" s="7">
        <v>45</v>
      </c>
      <c r="E71" s="7">
        <v>45</v>
      </c>
      <c r="F71" s="7">
        <v>25</v>
      </c>
      <c r="G71" s="10" t="s">
        <v>124</v>
      </c>
      <c r="H71" s="10" t="s">
        <v>167</v>
      </c>
      <c r="I71" s="136" t="s">
        <v>364</v>
      </c>
      <c r="J71" s="136" t="s">
        <v>365</v>
      </c>
      <c r="K71" s="139" t="s">
        <v>320</v>
      </c>
      <c r="L71" s="20"/>
    </row>
    <row r="72" spans="1:12" ht="12.75" customHeight="1">
      <c r="A72" s="5">
        <v>401</v>
      </c>
      <c r="B72" s="3" t="s">
        <v>21</v>
      </c>
      <c r="C72" s="7">
        <v>40</v>
      </c>
      <c r="D72" s="7">
        <v>40</v>
      </c>
      <c r="E72" s="7">
        <v>40</v>
      </c>
      <c r="F72" s="7">
        <v>25</v>
      </c>
      <c r="G72" s="21" t="s">
        <v>106</v>
      </c>
      <c r="H72" s="10" t="s">
        <v>168</v>
      </c>
      <c r="I72" s="136" t="s">
        <v>340</v>
      </c>
      <c r="J72" s="136" t="s">
        <v>391</v>
      </c>
      <c r="K72" s="139" t="s">
        <v>320</v>
      </c>
      <c r="L72" s="20"/>
    </row>
    <row r="73" spans="1:12" ht="12.75" customHeight="1">
      <c r="A73" s="5" t="s">
        <v>332</v>
      </c>
      <c r="B73" s="3" t="s">
        <v>171</v>
      </c>
      <c r="C73" s="7">
        <v>170</v>
      </c>
      <c r="D73" s="7">
        <v>170</v>
      </c>
      <c r="E73" s="7">
        <v>170</v>
      </c>
      <c r="F73" s="19" t="s">
        <v>32</v>
      </c>
      <c r="G73" s="21" t="s">
        <v>110</v>
      </c>
      <c r="H73" s="20" t="s">
        <v>173</v>
      </c>
      <c r="I73" s="136" t="s">
        <v>392</v>
      </c>
      <c r="J73" s="136" t="s">
        <v>393</v>
      </c>
      <c r="K73" s="139" t="s">
        <v>320</v>
      </c>
      <c r="L73" s="20" t="s">
        <v>439</v>
      </c>
    </row>
    <row r="74" spans="1:12" ht="12.75" customHeight="1">
      <c r="A74" s="5" t="s">
        <v>333</v>
      </c>
      <c r="B74" s="5" t="s">
        <v>21</v>
      </c>
      <c r="C74" s="4">
        <v>90</v>
      </c>
      <c r="D74" s="4">
        <v>90</v>
      </c>
      <c r="E74" s="4">
        <v>90</v>
      </c>
      <c r="F74" s="39" t="s">
        <v>32</v>
      </c>
      <c r="G74" s="10" t="s">
        <v>124</v>
      </c>
      <c r="H74" s="20" t="s">
        <v>172</v>
      </c>
      <c r="I74" s="136" t="s">
        <v>389</v>
      </c>
      <c r="J74" s="140" t="s">
        <v>390</v>
      </c>
      <c r="K74" s="141" t="s">
        <v>320</v>
      </c>
      <c r="L74" s="20" t="s">
        <v>439</v>
      </c>
    </row>
    <row r="75" spans="1:12" ht="12.75" customHeight="1">
      <c r="A75" s="5" t="s">
        <v>334</v>
      </c>
      <c r="B75" s="5" t="s">
        <v>21</v>
      </c>
      <c r="C75" s="4">
        <v>90</v>
      </c>
      <c r="D75" s="4">
        <v>90</v>
      </c>
      <c r="E75" s="4">
        <v>90</v>
      </c>
      <c r="F75" s="39" t="s">
        <v>32</v>
      </c>
      <c r="G75" s="10" t="s">
        <v>124</v>
      </c>
      <c r="H75" s="20" t="s">
        <v>172</v>
      </c>
      <c r="I75" s="136" t="s">
        <v>394</v>
      </c>
      <c r="J75" s="140" t="s">
        <v>395</v>
      </c>
      <c r="K75" s="141" t="s">
        <v>320</v>
      </c>
      <c r="L75" s="20" t="s">
        <v>439</v>
      </c>
    </row>
    <row r="76" spans="1:12">
      <c r="A76" s="42"/>
      <c r="B76" s="42"/>
      <c r="C76" s="42"/>
      <c r="D76" s="143">
        <f>SUM(D2:D75)</f>
        <v>5829</v>
      </c>
      <c r="E76" s="42"/>
      <c r="F76" s="42"/>
      <c r="G76" s="42"/>
      <c r="H76" s="42"/>
      <c r="I76" s="42"/>
      <c r="J76" s="42"/>
      <c r="K76" s="42"/>
    </row>
    <row r="77" spans="1:12">
      <c r="A77" s="42"/>
      <c r="B77" s="42"/>
      <c r="C77" s="42"/>
      <c r="D77" s="143"/>
      <c r="E77" s="42"/>
      <c r="F77" s="42"/>
      <c r="G77" s="42"/>
      <c r="H77" s="42"/>
      <c r="I77" s="42"/>
      <c r="J77" s="42"/>
      <c r="K77" s="42"/>
    </row>
    <row r="78" spans="1:12">
      <c r="A78" s="42"/>
      <c r="B78" s="42"/>
      <c r="C78" s="42"/>
      <c r="D78" s="144"/>
      <c r="E78" s="42"/>
      <c r="F78" s="42"/>
      <c r="G78" s="42"/>
      <c r="H78" s="42"/>
      <c r="I78" s="42"/>
      <c r="J78" s="42"/>
      <c r="K78" s="42"/>
    </row>
    <row r="80" spans="1:12" ht="13">
      <c r="A80" s="2"/>
      <c r="B80" s="2"/>
      <c r="C80"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March 28 2003; &amp;T&amp;C&amp;"Tahoma" &amp;08 &amp;P&amp;R&amp;"Tahoma" &amp;08D:\Data\TAS\02W\all reports.xls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4"/>
  <sheetViews>
    <sheetView topLeftCell="A51" workbookViewId="0">
      <selection activeCell="L63" sqref="L63"/>
    </sheetView>
  </sheetViews>
  <sheetFormatPr baseColWidth="10" defaultColWidth="8.75" defaultRowHeight="11"/>
  <cols>
    <col min="1" max="1" width="12.75" customWidth="1"/>
    <col min="2" max="2" width="9.75"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5" customWidth="1"/>
    <col min="12" max="12" width="40.75" customWidth="1"/>
  </cols>
  <sheetData>
    <row r="1" spans="1:12" ht="18" customHeight="1">
      <c r="A1" s="191" t="s">
        <v>336</v>
      </c>
      <c r="B1" s="191"/>
      <c r="C1" s="97" t="s">
        <v>339</v>
      </c>
      <c r="D1" s="97" t="s">
        <v>337</v>
      </c>
      <c r="E1" s="98" t="s">
        <v>130</v>
      </c>
      <c r="F1" s="97" t="s">
        <v>338</v>
      </c>
      <c r="G1" s="98" t="s">
        <v>131</v>
      </c>
      <c r="H1" s="98" t="s">
        <v>132</v>
      </c>
      <c r="I1" s="97" t="s">
        <v>95</v>
      </c>
      <c r="J1" s="97" t="s">
        <v>96</v>
      </c>
      <c r="K1" s="125" t="s">
        <v>399</v>
      </c>
      <c r="L1" s="99" t="s">
        <v>236</v>
      </c>
    </row>
    <row r="2" spans="1:12" ht="12.75" customHeight="1">
      <c r="A2" s="121" t="s">
        <v>351</v>
      </c>
      <c r="B2" s="121" t="s">
        <v>350</v>
      </c>
      <c r="C2" s="101" t="s">
        <v>85</v>
      </c>
      <c r="D2" s="107" t="s">
        <v>23</v>
      </c>
      <c r="E2" s="108">
        <v>115</v>
      </c>
      <c r="F2" s="108">
        <v>115</v>
      </c>
      <c r="G2" s="108">
        <v>115</v>
      </c>
      <c r="H2" s="108">
        <v>75</v>
      </c>
      <c r="I2" s="112" t="s">
        <v>396</v>
      </c>
      <c r="J2" s="113" t="s">
        <v>133</v>
      </c>
      <c r="K2" s="127" t="s">
        <v>320</v>
      </c>
      <c r="L2" s="100"/>
    </row>
    <row r="3" spans="1:12" ht="12.75" customHeight="1">
      <c r="A3" s="121" t="s">
        <v>351</v>
      </c>
      <c r="B3" s="121" t="s">
        <v>350</v>
      </c>
      <c r="C3" s="101">
        <v>331</v>
      </c>
      <c r="D3" s="107" t="s">
        <v>21</v>
      </c>
      <c r="E3" s="108">
        <v>100</v>
      </c>
      <c r="F3" s="108">
        <v>100</v>
      </c>
      <c r="G3" s="108">
        <v>100</v>
      </c>
      <c r="H3" s="108">
        <v>100</v>
      </c>
      <c r="I3" s="104" t="s">
        <v>98</v>
      </c>
      <c r="J3" s="116" t="s">
        <v>154</v>
      </c>
      <c r="K3" s="127" t="s">
        <v>320</v>
      </c>
      <c r="L3" s="100"/>
    </row>
    <row r="4" spans="1:12" ht="12.75" customHeight="1">
      <c r="A4" s="121" t="s">
        <v>343</v>
      </c>
      <c r="B4" s="121" t="s">
        <v>342</v>
      </c>
      <c r="C4" s="101" t="s">
        <v>24</v>
      </c>
      <c r="D4" s="107" t="s">
        <v>23</v>
      </c>
      <c r="E4" s="108">
        <v>96</v>
      </c>
      <c r="F4" s="108">
        <v>96</v>
      </c>
      <c r="G4" s="108">
        <v>96</v>
      </c>
      <c r="H4" s="108">
        <v>60</v>
      </c>
      <c r="I4" s="117" t="s">
        <v>105</v>
      </c>
      <c r="J4" s="116" t="s">
        <v>144</v>
      </c>
      <c r="K4" s="127" t="s">
        <v>320</v>
      </c>
      <c r="L4" s="100"/>
    </row>
    <row r="5" spans="1:12" ht="12.75" customHeight="1">
      <c r="A5" s="121" t="s">
        <v>343</v>
      </c>
      <c r="B5" s="121" t="s">
        <v>342</v>
      </c>
      <c r="C5" s="101">
        <v>330</v>
      </c>
      <c r="D5" s="107" t="s">
        <v>21</v>
      </c>
      <c r="E5" s="108">
        <v>65</v>
      </c>
      <c r="F5" s="108">
        <v>65</v>
      </c>
      <c r="G5" s="108">
        <v>65</v>
      </c>
      <c r="H5" s="108">
        <v>100</v>
      </c>
      <c r="I5" s="104" t="s">
        <v>112</v>
      </c>
      <c r="J5" s="116" t="s">
        <v>169</v>
      </c>
      <c r="K5" s="127" t="s">
        <v>320</v>
      </c>
      <c r="L5" s="100"/>
    </row>
    <row r="6" spans="1:12" ht="12.75" customHeight="1">
      <c r="A6" s="122" t="s">
        <v>343</v>
      </c>
      <c r="B6" s="121" t="s">
        <v>342</v>
      </c>
      <c r="C6" s="101" t="s">
        <v>182</v>
      </c>
      <c r="D6" s="101" t="s">
        <v>183</v>
      </c>
      <c r="E6" s="106">
        <v>40</v>
      </c>
      <c r="F6" s="106">
        <v>40</v>
      </c>
      <c r="G6" s="106">
        <v>40</v>
      </c>
      <c r="H6" s="103"/>
      <c r="I6" s="104" t="s">
        <v>177</v>
      </c>
      <c r="J6" s="103" t="s">
        <v>201</v>
      </c>
      <c r="K6" s="126" t="s">
        <v>320</v>
      </c>
      <c r="L6" s="105"/>
    </row>
    <row r="7" spans="1:12" ht="12.75" customHeight="1">
      <c r="A7" s="121" t="s">
        <v>373</v>
      </c>
      <c r="B7" s="121" t="s">
        <v>372</v>
      </c>
      <c r="C7" s="101" t="s">
        <v>28</v>
      </c>
      <c r="D7" s="107" t="s">
        <v>22</v>
      </c>
      <c r="E7" s="108">
        <v>130</v>
      </c>
      <c r="F7" s="108">
        <v>130</v>
      </c>
      <c r="G7" s="108">
        <v>130</v>
      </c>
      <c r="H7" s="108">
        <v>60</v>
      </c>
      <c r="I7" s="117" t="s">
        <v>106</v>
      </c>
      <c r="J7" s="116" t="s">
        <v>146</v>
      </c>
      <c r="K7" s="127" t="s">
        <v>320</v>
      </c>
      <c r="L7" s="100"/>
    </row>
    <row r="8" spans="1:12" ht="12.75" customHeight="1">
      <c r="A8" s="121" t="s">
        <v>388</v>
      </c>
      <c r="B8" s="121" t="s">
        <v>387</v>
      </c>
      <c r="C8" s="101" t="s">
        <v>45</v>
      </c>
      <c r="D8" s="107" t="s">
        <v>23</v>
      </c>
      <c r="E8" s="108">
        <v>85</v>
      </c>
      <c r="F8" s="108">
        <v>85</v>
      </c>
      <c r="G8" s="108">
        <v>85</v>
      </c>
      <c r="H8" s="108">
        <v>108</v>
      </c>
      <c r="I8" s="104" t="s">
        <v>102</v>
      </c>
      <c r="J8" s="116" t="s">
        <v>155</v>
      </c>
      <c r="K8" s="127" t="s">
        <v>320</v>
      </c>
      <c r="L8" s="100"/>
    </row>
    <row r="9" spans="1:12" ht="12.75" customHeight="1">
      <c r="A9" s="121" t="s">
        <v>388</v>
      </c>
      <c r="B9" s="121" t="s">
        <v>387</v>
      </c>
      <c r="C9" s="101" t="s">
        <v>88</v>
      </c>
      <c r="D9" s="107" t="s">
        <v>25</v>
      </c>
      <c r="E9" s="108">
        <v>100</v>
      </c>
      <c r="F9" s="108">
        <v>100</v>
      </c>
      <c r="G9" s="108">
        <v>100</v>
      </c>
      <c r="H9" s="108" t="s">
        <v>178</v>
      </c>
      <c r="I9" s="115" t="s">
        <v>98</v>
      </c>
      <c r="J9" s="114" t="s">
        <v>136</v>
      </c>
      <c r="K9" s="127" t="s">
        <v>320</v>
      </c>
      <c r="L9" s="100"/>
    </row>
    <row r="10" spans="1:12" ht="12.75" customHeight="1">
      <c r="A10" s="122" t="s">
        <v>424</v>
      </c>
      <c r="B10" s="121" t="s">
        <v>376</v>
      </c>
      <c r="C10" s="101" t="s">
        <v>180</v>
      </c>
      <c r="D10" s="101" t="s">
        <v>181</v>
      </c>
      <c r="E10" s="102">
        <v>35</v>
      </c>
      <c r="F10" s="102">
        <v>35</v>
      </c>
      <c r="G10" s="102">
        <v>35</v>
      </c>
      <c r="H10" s="103"/>
      <c r="I10" s="104" t="s">
        <v>177</v>
      </c>
      <c r="J10" s="114"/>
      <c r="K10" s="127" t="s">
        <v>320</v>
      </c>
      <c r="L10" s="100"/>
    </row>
    <row r="11" spans="1:12" ht="12.75" customHeight="1">
      <c r="A11" s="121" t="s">
        <v>383</v>
      </c>
      <c r="B11" s="121" t="s">
        <v>382</v>
      </c>
      <c r="C11" s="101">
        <v>332</v>
      </c>
      <c r="D11" s="107" t="s">
        <v>23</v>
      </c>
      <c r="E11" s="108">
        <v>90</v>
      </c>
      <c r="F11" s="108">
        <v>90</v>
      </c>
      <c r="G11" s="108">
        <v>90</v>
      </c>
      <c r="H11" s="108">
        <v>100</v>
      </c>
      <c r="I11" s="104" t="s">
        <v>114</v>
      </c>
      <c r="J11" s="116" t="s">
        <v>205</v>
      </c>
      <c r="K11" s="127" t="s">
        <v>320</v>
      </c>
      <c r="L11" s="100"/>
    </row>
    <row r="12" spans="1:12" ht="12.75" customHeight="1">
      <c r="A12" s="121" t="s">
        <v>383</v>
      </c>
      <c r="B12" s="121" t="s">
        <v>382</v>
      </c>
      <c r="C12" s="101">
        <v>336</v>
      </c>
      <c r="D12" s="107" t="s">
        <v>23</v>
      </c>
      <c r="E12" s="108">
        <v>70</v>
      </c>
      <c r="F12" s="108">
        <v>70</v>
      </c>
      <c r="G12" s="108">
        <v>70</v>
      </c>
      <c r="H12" s="108">
        <v>100</v>
      </c>
      <c r="I12" s="104" t="s">
        <v>104</v>
      </c>
      <c r="J12" s="116" t="s">
        <v>159</v>
      </c>
      <c r="K12" s="127" t="s">
        <v>320</v>
      </c>
      <c r="L12" s="100"/>
    </row>
    <row r="13" spans="1:12" ht="12.75" customHeight="1">
      <c r="A13" s="121" t="s">
        <v>385</v>
      </c>
      <c r="B13" s="121" t="s">
        <v>384</v>
      </c>
      <c r="C13" s="101">
        <v>331</v>
      </c>
      <c r="D13" s="107" t="s">
        <v>23</v>
      </c>
      <c r="E13" s="108">
        <v>80</v>
      </c>
      <c r="F13" s="108">
        <v>80</v>
      </c>
      <c r="G13" s="108">
        <v>80</v>
      </c>
      <c r="H13" s="108">
        <v>100</v>
      </c>
      <c r="I13" s="104" t="s">
        <v>113</v>
      </c>
      <c r="J13" s="116"/>
      <c r="K13" s="127" t="s">
        <v>320</v>
      </c>
      <c r="L13" s="100"/>
    </row>
    <row r="14" spans="1:12" ht="12.75" customHeight="1">
      <c r="A14" s="121" t="s">
        <v>385</v>
      </c>
      <c r="B14" s="121" t="s">
        <v>384</v>
      </c>
      <c r="C14" s="101">
        <v>335</v>
      </c>
      <c r="D14" s="107" t="s">
        <v>21</v>
      </c>
      <c r="E14" s="108">
        <v>134</v>
      </c>
      <c r="F14" s="108">
        <v>100</v>
      </c>
      <c r="G14" s="108">
        <v>100</v>
      </c>
      <c r="H14" s="108">
        <v>100</v>
      </c>
      <c r="I14" s="104" t="s">
        <v>118</v>
      </c>
      <c r="J14" s="116" t="s">
        <v>162</v>
      </c>
      <c r="K14" s="127" t="s">
        <v>320</v>
      </c>
      <c r="L14" s="100"/>
    </row>
    <row r="15" spans="1:12" ht="12.75" customHeight="1">
      <c r="A15" s="121" t="s">
        <v>385</v>
      </c>
      <c r="B15" s="121" t="s">
        <v>384</v>
      </c>
      <c r="C15" s="101">
        <v>365</v>
      </c>
      <c r="D15" s="107" t="s">
        <v>21</v>
      </c>
      <c r="E15" s="108">
        <v>60</v>
      </c>
      <c r="F15" s="108">
        <v>60</v>
      </c>
      <c r="G15" s="108">
        <v>60</v>
      </c>
      <c r="H15" s="108">
        <v>75</v>
      </c>
      <c r="I15" s="104" t="s">
        <v>122</v>
      </c>
      <c r="J15" s="103" t="s">
        <v>165</v>
      </c>
      <c r="K15" s="127" t="s">
        <v>320</v>
      </c>
      <c r="L15" s="100"/>
    </row>
    <row r="16" spans="1:12" ht="12.75" customHeight="1">
      <c r="A16" s="121" t="s">
        <v>381</v>
      </c>
      <c r="B16" s="121" t="s">
        <v>380</v>
      </c>
      <c r="C16" s="101">
        <v>336</v>
      </c>
      <c r="D16" s="107" t="s">
        <v>21</v>
      </c>
      <c r="E16" s="108">
        <v>70</v>
      </c>
      <c r="F16" s="108">
        <v>70</v>
      </c>
      <c r="G16" s="108">
        <v>70</v>
      </c>
      <c r="H16" s="108">
        <v>100</v>
      </c>
      <c r="I16" s="104" t="s">
        <v>104</v>
      </c>
      <c r="J16" s="116" t="s">
        <v>150</v>
      </c>
      <c r="K16" s="127" t="s">
        <v>320</v>
      </c>
      <c r="L16" s="100"/>
    </row>
    <row r="17" spans="1:12" ht="12.75" customHeight="1">
      <c r="A17" s="121" t="s">
        <v>353</v>
      </c>
      <c r="B17" s="121" t="s">
        <v>352</v>
      </c>
      <c r="C17" s="101" t="s">
        <v>87</v>
      </c>
      <c r="D17" s="107" t="s">
        <v>25</v>
      </c>
      <c r="E17" s="108">
        <v>125</v>
      </c>
      <c r="F17" s="108">
        <v>125</v>
      </c>
      <c r="G17" s="108">
        <v>125</v>
      </c>
      <c r="H17" s="108">
        <v>60</v>
      </c>
      <c r="I17" s="115" t="s">
        <v>98</v>
      </c>
      <c r="J17" s="116" t="s">
        <v>135</v>
      </c>
      <c r="K17" s="127" t="s">
        <v>320</v>
      </c>
      <c r="L17" s="100"/>
    </row>
    <row r="18" spans="1:12" ht="12.75" customHeight="1">
      <c r="A18" s="121" t="s">
        <v>353</v>
      </c>
      <c r="B18" s="121" t="s">
        <v>352</v>
      </c>
      <c r="C18" s="101">
        <v>336</v>
      </c>
      <c r="D18" s="107" t="s">
        <v>29</v>
      </c>
      <c r="E18" s="108">
        <v>106</v>
      </c>
      <c r="F18" s="108">
        <v>100</v>
      </c>
      <c r="G18" s="108">
        <v>100</v>
      </c>
      <c r="H18" s="108">
        <v>100</v>
      </c>
      <c r="I18" s="104" t="s">
        <v>105</v>
      </c>
      <c r="J18" s="116" t="s">
        <v>160</v>
      </c>
      <c r="K18" s="127" t="s">
        <v>320</v>
      </c>
      <c r="L18" s="100"/>
    </row>
    <row r="19" spans="1:12" ht="12.75" customHeight="1">
      <c r="A19" s="121" t="s">
        <v>341</v>
      </c>
      <c r="B19" s="121" t="s">
        <v>398</v>
      </c>
      <c r="C19" s="101">
        <v>330</v>
      </c>
      <c r="D19" s="107" t="s">
        <v>23</v>
      </c>
      <c r="E19" s="108">
        <v>65</v>
      </c>
      <c r="F19" s="108">
        <v>65</v>
      </c>
      <c r="G19" s="108">
        <v>65</v>
      </c>
      <c r="H19" s="108">
        <v>100</v>
      </c>
      <c r="I19" s="104" t="s">
        <v>112</v>
      </c>
      <c r="J19" s="116" t="s">
        <v>153</v>
      </c>
      <c r="K19" s="127" t="s">
        <v>320</v>
      </c>
      <c r="L19" s="100"/>
    </row>
    <row r="20" spans="1:12" ht="12.75" customHeight="1">
      <c r="A20" s="122" t="s">
        <v>341</v>
      </c>
      <c r="B20" s="121" t="s">
        <v>398</v>
      </c>
      <c r="C20" s="101" t="s">
        <v>182</v>
      </c>
      <c r="D20" s="101" t="s">
        <v>181</v>
      </c>
      <c r="E20" s="106">
        <v>40</v>
      </c>
      <c r="F20" s="106">
        <v>40</v>
      </c>
      <c r="G20" s="106">
        <v>40</v>
      </c>
      <c r="H20" s="103"/>
      <c r="I20" s="104" t="s">
        <v>177</v>
      </c>
      <c r="J20" s="103" t="s">
        <v>201</v>
      </c>
      <c r="K20" s="126" t="s">
        <v>320</v>
      </c>
      <c r="L20" s="105"/>
    </row>
    <row r="21" spans="1:12" ht="12.75" customHeight="1">
      <c r="A21" s="121" t="s">
        <v>341</v>
      </c>
      <c r="B21" s="121" t="s">
        <v>398</v>
      </c>
      <c r="C21" s="101">
        <v>210</v>
      </c>
      <c r="D21" s="107" t="s">
        <v>21</v>
      </c>
      <c r="E21" s="108">
        <v>70</v>
      </c>
      <c r="F21" s="108">
        <v>70</v>
      </c>
      <c r="G21" s="108">
        <v>70</v>
      </c>
      <c r="H21" s="108">
        <v>125</v>
      </c>
      <c r="I21" s="112" t="s">
        <v>102</v>
      </c>
      <c r="J21" s="116"/>
      <c r="K21" s="127" t="s">
        <v>320</v>
      </c>
      <c r="L21" s="100"/>
    </row>
    <row r="22" spans="1:12" ht="12.75" customHeight="1">
      <c r="A22" s="121" t="s">
        <v>341</v>
      </c>
      <c r="B22" s="121" t="s">
        <v>398</v>
      </c>
      <c r="C22" s="101">
        <v>332</v>
      </c>
      <c r="D22" s="107" t="s">
        <v>29</v>
      </c>
      <c r="E22" s="108">
        <v>85</v>
      </c>
      <c r="F22" s="108">
        <v>85</v>
      </c>
      <c r="G22" s="108">
        <v>85</v>
      </c>
      <c r="H22" s="108">
        <v>100</v>
      </c>
      <c r="I22" s="104" t="s">
        <v>115</v>
      </c>
      <c r="J22" s="116" t="s">
        <v>157</v>
      </c>
      <c r="K22" s="127" t="s">
        <v>320</v>
      </c>
      <c r="L22" s="100"/>
    </row>
    <row r="23" spans="1:12" ht="12.75" customHeight="1">
      <c r="A23" s="121" t="s">
        <v>371</v>
      </c>
      <c r="B23" s="121" t="s">
        <v>370</v>
      </c>
      <c r="C23" s="101" t="s">
        <v>28</v>
      </c>
      <c r="D23" s="107" t="s">
        <v>29</v>
      </c>
      <c r="E23" s="108">
        <v>130</v>
      </c>
      <c r="F23" s="108">
        <v>130</v>
      </c>
      <c r="G23" s="108">
        <v>130</v>
      </c>
      <c r="H23" s="108">
        <v>60</v>
      </c>
      <c r="I23" s="115" t="s">
        <v>106</v>
      </c>
      <c r="J23" s="116" t="s">
        <v>145</v>
      </c>
      <c r="K23" s="127" t="s">
        <v>320</v>
      </c>
      <c r="L23" s="100"/>
    </row>
    <row r="24" spans="1:12" ht="12.75" customHeight="1">
      <c r="A24" s="121" t="s">
        <v>379</v>
      </c>
      <c r="B24" s="121" t="s">
        <v>378</v>
      </c>
      <c r="C24" s="101">
        <v>324</v>
      </c>
      <c r="D24" s="101" t="s">
        <v>23</v>
      </c>
      <c r="E24" s="106">
        <v>32</v>
      </c>
      <c r="F24" s="106">
        <v>32</v>
      </c>
      <c r="G24" s="106">
        <v>32</v>
      </c>
      <c r="H24" s="108">
        <v>75</v>
      </c>
      <c r="I24" s="104" t="s">
        <v>108</v>
      </c>
      <c r="J24" s="116"/>
      <c r="K24" s="127" t="s">
        <v>320</v>
      </c>
      <c r="L24" s="100"/>
    </row>
    <row r="25" spans="1:12" ht="12.75" customHeight="1">
      <c r="A25" s="121" t="s">
        <v>379</v>
      </c>
      <c r="B25" s="121" t="s">
        <v>378</v>
      </c>
      <c r="C25" s="101">
        <v>338</v>
      </c>
      <c r="D25" s="107" t="s">
        <v>21</v>
      </c>
      <c r="E25" s="108">
        <v>55</v>
      </c>
      <c r="F25" s="108">
        <v>55</v>
      </c>
      <c r="G25" s="108">
        <v>55</v>
      </c>
      <c r="H25" s="108">
        <v>75</v>
      </c>
      <c r="I25" s="104" t="s">
        <v>108</v>
      </c>
      <c r="J25" s="116" t="s">
        <v>159</v>
      </c>
      <c r="K25" s="127" t="s">
        <v>320</v>
      </c>
      <c r="L25" s="100"/>
    </row>
    <row r="26" spans="1:12" ht="12.75" customHeight="1">
      <c r="A26" s="121" t="s">
        <v>365</v>
      </c>
      <c r="B26" s="121" t="s">
        <v>364</v>
      </c>
      <c r="C26" s="101" t="s">
        <v>91</v>
      </c>
      <c r="D26" s="107" t="s">
        <v>23</v>
      </c>
      <c r="E26" s="108">
        <v>50</v>
      </c>
      <c r="F26" s="108">
        <v>50</v>
      </c>
      <c r="G26" s="108">
        <v>50</v>
      </c>
      <c r="H26" s="108">
        <v>40</v>
      </c>
      <c r="I26" s="104" t="s">
        <v>116</v>
      </c>
      <c r="J26" s="116"/>
      <c r="K26" s="127" t="s">
        <v>320</v>
      </c>
      <c r="L26" s="100"/>
    </row>
    <row r="27" spans="1:12" ht="12.75" customHeight="1">
      <c r="A27" s="121" t="s">
        <v>365</v>
      </c>
      <c r="B27" s="121" t="s">
        <v>364</v>
      </c>
      <c r="C27" s="101" t="s">
        <v>70</v>
      </c>
      <c r="D27" s="107" t="s">
        <v>23</v>
      </c>
      <c r="E27" s="108">
        <v>45</v>
      </c>
      <c r="F27" s="108">
        <v>45</v>
      </c>
      <c r="G27" s="108">
        <v>45</v>
      </c>
      <c r="H27" s="108">
        <v>25</v>
      </c>
      <c r="I27" s="116" t="s">
        <v>124</v>
      </c>
      <c r="J27" s="116" t="s">
        <v>167</v>
      </c>
      <c r="K27" s="127" t="s">
        <v>320</v>
      </c>
      <c r="L27" s="100"/>
    </row>
    <row r="28" spans="1:12" ht="12.75" customHeight="1">
      <c r="A28" s="121" t="s">
        <v>365</v>
      </c>
      <c r="B28" s="121" t="s">
        <v>364</v>
      </c>
      <c r="C28" s="101" t="s">
        <v>31</v>
      </c>
      <c r="D28" s="107" t="s">
        <v>29</v>
      </c>
      <c r="E28" s="108">
        <v>80</v>
      </c>
      <c r="F28" s="108">
        <v>80</v>
      </c>
      <c r="G28" s="108">
        <v>80</v>
      </c>
      <c r="H28" s="108">
        <v>150</v>
      </c>
      <c r="I28" s="112" t="s">
        <v>104</v>
      </c>
      <c r="J28" s="116"/>
      <c r="K28" s="127" t="s">
        <v>320</v>
      </c>
      <c r="L28" s="100"/>
    </row>
    <row r="29" spans="1:12" ht="12.75" customHeight="1">
      <c r="A29" s="121" t="s">
        <v>361</v>
      </c>
      <c r="B29" s="121" t="s">
        <v>360</v>
      </c>
      <c r="C29" s="101" t="s">
        <v>31</v>
      </c>
      <c r="D29" s="107" t="s">
        <v>23</v>
      </c>
      <c r="E29" s="108">
        <v>80</v>
      </c>
      <c r="F29" s="108">
        <v>80</v>
      </c>
      <c r="G29" s="108">
        <v>80</v>
      </c>
      <c r="H29" s="108">
        <v>200</v>
      </c>
      <c r="I29" s="112" t="s">
        <v>103</v>
      </c>
      <c r="J29" s="116" t="s">
        <v>143</v>
      </c>
      <c r="K29" s="127" t="s">
        <v>320</v>
      </c>
      <c r="L29" s="100"/>
    </row>
    <row r="30" spans="1:12" ht="12.75" customHeight="1">
      <c r="A30" s="121" t="s">
        <v>361</v>
      </c>
      <c r="B30" s="121" t="s">
        <v>360</v>
      </c>
      <c r="C30" s="101">
        <v>315</v>
      </c>
      <c r="D30" s="107" t="s">
        <v>21</v>
      </c>
      <c r="E30" s="108">
        <v>61</v>
      </c>
      <c r="F30" s="108">
        <v>61</v>
      </c>
      <c r="G30" s="108">
        <v>61</v>
      </c>
      <c r="H30" s="108">
        <v>90</v>
      </c>
      <c r="I30" s="104" t="s">
        <v>111</v>
      </c>
      <c r="J30" s="116" t="s">
        <v>151</v>
      </c>
      <c r="K30" s="127" t="s">
        <v>320</v>
      </c>
      <c r="L30" s="100"/>
    </row>
    <row r="31" spans="1:12" ht="12.75" customHeight="1">
      <c r="A31" s="121" t="s">
        <v>347</v>
      </c>
      <c r="B31" s="121" t="s">
        <v>346</v>
      </c>
      <c r="C31" s="101" t="s">
        <v>76</v>
      </c>
      <c r="D31" s="107" t="s">
        <v>83</v>
      </c>
      <c r="E31" s="108">
        <v>100</v>
      </c>
      <c r="F31" s="108">
        <v>100</v>
      </c>
      <c r="G31" s="108">
        <v>100</v>
      </c>
      <c r="H31" s="108"/>
      <c r="I31" s="109" t="s">
        <v>97</v>
      </c>
      <c r="J31" s="110" t="s">
        <v>204</v>
      </c>
      <c r="K31" s="126" t="s">
        <v>320</v>
      </c>
      <c r="L31" s="100"/>
    </row>
    <row r="32" spans="1:12" ht="12.75" customHeight="1">
      <c r="A32" s="121" t="s">
        <v>347</v>
      </c>
      <c r="B32" s="121" t="s">
        <v>346</v>
      </c>
      <c r="C32" s="101" t="s">
        <v>81</v>
      </c>
      <c r="D32" s="107" t="s">
        <v>83</v>
      </c>
      <c r="E32" s="108">
        <v>100</v>
      </c>
      <c r="F32" s="108">
        <v>100</v>
      </c>
      <c r="G32" s="108">
        <v>100</v>
      </c>
      <c r="H32" s="108"/>
      <c r="I32" s="109" t="s">
        <v>97</v>
      </c>
      <c r="J32" s="110"/>
      <c r="K32" s="126" t="s">
        <v>320</v>
      </c>
      <c r="L32" s="100"/>
    </row>
    <row r="33" spans="1:12" ht="12.75" customHeight="1">
      <c r="A33" s="121" t="s">
        <v>347</v>
      </c>
      <c r="B33" s="121" t="s">
        <v>346</v>
      </c>
      <c r="C33" s="101" t="s">
        <v>79</v>
      </c>
      <c r="D33" s="107" t="s">
        <v>84</v>
      </c>
      <c r="E33" s="108">
        <v>100</v>
      </c>
      <c r="F33" s="108">
        <v>100</v>
      </c>
      <c r="G33" s="108">
        <v>100</v>
      </c>
      <c r="H33" s="108"/>
      <c r="I33" s="109" t="s">
        <v>97</v>
      </c>
      <c r="J33" s="110" t="s">
        <v>204</v>
      </c>
      <c r="K33" s="126" t="s">
        <v>320</v>
      </c>
      <c r="L33" s="100"/>
    </row>
    <row r="34" spans="1:12" ht="12.75" customHeight="1">
      <c r="A34" s="121" t="s">
        <v>375</v>
      </c>
      <c r="B34" s="121" t="s">
        <v>374</v>
      </c>
      <c r="C34" s="101" t="s">
        <v>50</v>
      </c>
      <c r="D34" s="107" t="s">
        <v>23</v>
      </c>
      <c r="E34" s="108">
        <v>60</v>
      </c>
      <c r="F34" s="108">
        <v>45</v>
      </c>
      <c r="G34" s="108">
        <v>45</v>
      </c>
      <c r="H34" s="108">
        <v>45</v>
      </c>
      <c r="I34" s="104" t="s">
        <v>109</v>
      </c>
      <c r="J34" s="116" t="s">
        <v>149</v>
      </c>
      <c r="K34" s="127" t="s">
        <v>320</v>
      </c>
      <c r="L34" s="100"/>
    </row>
    <row r="35" spans="1:12" ht="12.75" customHeight="1">
      <c r="A35" s="121" t="s">
        <v>375</v>
      </c>
      <c r="B35" s="121" t="s">
        <v>374</v>
      </c>
      <c r="C35" s="101">
        <v>330</v>
      </c>
      <c r="D35" s="107" t="s">
        <v>25</v>
      </c>
      <c r="E35" s="108">
        <v>65</v>
      </c>
      <c r="F35" s="108">
        <v>65</v>
      </c>
      <c r="G35" s="108">
        <v>65</v>
      </c>
      <c r="H35" s="108">
        <v>100</v>
      </c>
      <c r="I35" s="104" t="s">
        <v>104</v>
      </c>
      <c r="J35" s="116"/>
      <c r="K35" s="127" t="s">
        <v>320</v>
      </c>
      <c r="L35" s="100"/>
    </row>
    <row r="36" spans="1:12" ht="12.75" customHeight="1">
      <c r="A36" s="121" t="s">
        <v>375</v>
      </c>
      <c r="B36" s="121" t="s">
        <v>374</v>
      </c>
      <c r="C36" s="101">
        <v>313</v>
      </c>
      <c r="D36" s="107" t="s">
        <v>21</v>
      </c>
      <c r="E36" s="108">
        <v>60</v>
      </c>
      <c r="F36" s="108">
        <v>60</v>
      </c>
      <c r="G36" s="108">
        <v>60</v>
      </c>
      <c r="H36" s="108">
        <v>100</v>
      </c>
      <c r="I36" s="104" t="s">
        <v>109</v>
      </c>
      <c r="J36" s="116" t="s">
        <v>148</v>
      </c>
      <c r="K36" s="127" t="s">
        <v>320</v>
      </c>
      <c r="L36" s="100"/>
    </row>
    <row r="37" spans="1:12" ht="12.75" customHeight="1">
      <c r="A37" s="121" t="s">
        <v>375</v>
      </c>
      <c r="B37" s="121" t="s">
        <v>374</v>
      </c>
      <c r="C37" s="101">
        <v>342</v>
      </c>
      <c r="D37" s="101" t="s">
        <v>21</v>
      </c>
      <c r="E37" s="106">
        <v>76</v>
      </c>
      <c r="F37" s="106">
        <v>60</v>
      </c>
      <c r="G37" s="106">
        <v>60</v>
      </c>
      <c r="H37" s="108">
        <v>70</v>
      </c>
      <c r="I37" s="104" t="s">
        <v>119</v>
      </c>
      <c r="J37" s="116" t="s">
        <v>155</v>
      </c>
      <c r="K37" s="127" t="s">
        <v>320</v>
      </c>
      <c r="L37" s="100"/>
    </row>
    <row r="38" spans="1:12" ht="12.75" customHeight="1">
      <c r="A38" s="121" t="s">
        <v>363</v>
      </c>
      <c r="B38" s="121" t="s">
        <v>362</v>
      </c>
      <c r="C38" s="101" t="s">
        <v>31</v>
      </c>
      <c r="D38" s="107" t="s">
        <v>21</v>
      </c>
      <c r="E38" s="108">
        <v>80</v>
      </c>
      <c r="F38" s="108">
        <v>80</v>
      </c>
      <c r="G38" s="108">
        <v>80</v>
      </c>
      <c r="H38" s="108">
        <v>150</v>
      </c>
      <c r="I38" s="112" t="s">
        <v>103</v>
      </c>
      <c r="J38" s="116" t="s">
        <v>143</v>
      </c>
      <c r="K38" s="127" t="s">
        <v>320</v>
      </c>
      <c r="L38" s="100"/>
    </row>
    <row r="39" spans="1:12" ht="12.75" customHeight="1">
      <c r="A39" s="121" t="s">
        <v>363</v>
      </c>
      <c r="B39" s="121" t="s">
        <v>362</v>
      </c>
      <c r="C39" s="101">
        <v>323</v>
      </c>
      <c r="D39" s="101" t="s">
        <v>21</v>
      </c>
      <c r="E39" s="106">
        <v>46</v>
      </c>
      <c r="F39" s="106">
        <v>46</v>
      </c>
      <c r="G39" s="106">
        <v>46</v>
      </c>
      <c r="H39" s="108">
        <v>75</v>
      </c>
      <c r="I39" s="104" t="s">
        <v>103</v>
      </c>
      <c r="J39" s="116" t="s">
        <v>152</v>
      </c>
      <c r="K39" s="127" t="s">
        <v>320</v>
      </c>
      <c r="L39" s="100"/>
    </row>
    <row r="40" spans="1:12" ht="12.75" customHeight="1">
      <c r="A40" s="121" t="s">
        <v>377</v>
      </c>
      <c r="B40" s="121" t="s">
        <v>376</v>
      </c>
      <c r="C40" s="101">
        <v>315</v>
      </c>
      <c r="D40" s="107" t="s">
        <v>23</v>
      </c>
      <c r="E40" s="108">
        <v>61</v>
      </c>
      <c r="F40" s="108">
        <v>61</v>
      </c>
      <c r="G40" s="108">
        <v>61</v>
      </c>
      <c r="H40" s="108">
        <v>90</v>
      </c>
      <c r="I40" s="104" t="s">
        <v>110</v>
      </c>
      <c r="J40" s="116" t="s">
        <v>150</v>
      </c>
      <c r="K40" s="127" t="s">
        <v>320</v>
      </c>
      <c r="L40" s="100"/>
    </row>
    <row r="41" spans="1:12" ht="12.75" customHeight="1">
      <c r="A41" s="121" t="s">
        <v>377</v>
      </c>
      <c r="B41" s="121" t="s">
        <v>376</v>
      </c>
      <c r="C41" s="101">
        <v>339</v>
      </c>
      <c r="D41" s="107" t="s">
        <v>23</v>
      </c>
      <c r="E41" s="108">
        <v>70</v>
      </c>
      <c r="F41" s="108">
        <v>50</v>
      </c>
      <c r="G41" s="108">
        <v>50</v>
      </c>
      <c r="H41" s="108">
        <v>80</v>
      </c>
      <c r="I41" s="104" t="s">
        <v>386</v>
      </c>
      <c r="J41" s="116" t="s">
        <v>145</v>
      </c>
      <c r="K41" s="127" t="s">
        <v>320</v>
      </c>
      <c r="L41" s="100"/>
    </row>
    <row r="42" spans="1:12" ht="12.75" customHeight="1">
      <c r="A42" s="121" t="s">
        <v>377</v>
      </c>
      <c r="B42" s="121" t="s">
        <v>376</v>
      </c>
      <c r="C42" s="101">
        <v>334</v>
      </c>
      <c r="D42" s="107" t="s">
        <v>21</v>
      </c>
      <c r="E42" s="108">
        <v>35</v>
      </c>
      <c r="F42" s="108">
        <v>35</v>
      </c>
      <c r="G42" s="108">
        <v>35</v>
      </c>
      <c r="H42" s="108">
        <v>120</v>
      </c>
      <c r="I42" s="104" t="s">
        <v>117</v>
      </c>
      <c r="J42" s="116" t="s">
        <v>158</v>
      </c>
      <c r="K42" s="127" t="s">
        <v>320</v>
      </c>
      <c r="L42" s="100"/>
    </row>
    <row r="43" spans="1:12" ht="12.75" customHeight="1">
      <c r="A43" s="121" t="s">
        <v>377</v>
      </c>
      <c r="B43" s="121" t="s">
        <v>376</v>
      </c>
      <c r="C43" s="101">
        <v>339</v>
      </c>
      <c r="D43" s="107" t="s">
        <v>21</v>
      </c>
      <c r="E43" s="108">
        <v>80</v>
      </c>
      <c r="F43" s="108">
        <v>80</v>
      </c>
      <c r="G43" s="108">
        <v>80</v>
      </c>
      <c r="H43" s="108">
        <v>80</v>
      </c>
      <c r="I43" s="104" t="s">
        <v>119</v>
      </c>
      <c r="J43" s="116" t="s">
        <v>149</v>
      </c>
      <c r="K43" s="127" t="s">
        <v>320</v>
      </c>
      <c r="L43" s="100"/>
    </row>
    <row r="44" spans="1:12" ht="12.75" customHeight="1">
      <c r="A44" s="121" t="s">
        <v>390</v>
      </c>
      <c r="B44" s="121" t="s">
        <v>389</v>
      </c>
      <c r="C44" s="101">
        <v>360</v>
      </c>
      <c r="D44" s="107" t="s">
        <v>23</v>
      </c>
      <c r="E44" s="108">
        <v>29</v>
      </c>
      <c r="F44" s="108">
        <v>29</v>
      </c>
      <c r="G44" s="108">
        <v>29</v>
      </c>
      <c r="H44" s="108">
        <v>70</v>
      </c>
      <c r="I44" s="104" t="s">
        <v>121</v>
      </c>
      <c r="J44" s="116" t="s">
        <v>164</v>
      </c>
      <c r="K44" s="127" t="s">
        <v>320</v>
      </c>
      <c r="L44" s="100"/>
    </row>
    <row r="45" spans="1:12" ht="12.75" customHeight="1">
      <c r="A45" s="124" t="s">
        <v>390</v>
      </c>
      <c r="B45" s="121" t="s">
        <v>389</v>
      </c>
      <c r="C45" s="101" t="s">
        <v>333</v>
      </c>
      <c r="D45" s="101" t="s">
        <v>21</v>
      </c>
      <c r="E45" s="106">
        <v>90</v>
      </c>
      <c r="F45" s="106">
        <v>90</v>
      </c>
      <c r="G45" s="106">
        <v>90</v>
      </c>
      <c r="H45" s="120" t="s">
        <v>32</v>
      </c>
      <c r="I45" s="116" t="s">
        <v>124</v>
      </c>
      <c r="J45" s="103" t="s">
        <v>172</v>
      </c>
      <c r="K45" s="128" t="s">
        <v>320</v>
      </c>
      <c r="L45" s="100"/>
    </row>
    <row r="46" spans="1:12" ht="12.75" customHeight="1">
      <c r="A46" s="121" t="s">
        <v>390</v>
      </c>
      <c r="B46" s="121" t="s">
        <v>389</v>
      </c>
      <c r="C46" s="101">
        <v>361</v>
      </c>
      <c r="D46" s="107" t="s">
        <v>30</v>
      </c>
      <c r="E46" s="108">
        <v>15</v>
      </c>
      <c r="F46" s="108">
        <v>15</v>
      </c>
      <c r="G46" s="108">
        <v>15</v>
      </c>
      <c r="H46" s="108">
        <v>70</v>
      </c>
      <c r="I46" s="104" t="s">
        <v>121</v>
      </c>
      <c r="J46" s="103" t="s">
        <v>163</v>
      </c>
      <c r="K46" s="127" t="s">
        <v>320</v>
      </c>
      <c r="L46" s="100"/>
    </row>
    <row r="47" spans="1:12" ht="12.75" customHeight="1">
      <c r="A47" s="121" t="s">
        <v>355</v>
      </c>
      <c r="B47" s="121" t="s">
        <v>354</v>
      </c>
      <c r="C47" s="101" t="s">
        <v>24</v>
      </c>
      <c r="D47" s="107" t="s">
        <v>25</v>
      </c>
      <c r="E47" s="108">
        <v>100</v>
      </c>
      <c r="F47" s="108">
        <v>100</v>
      </c>
      <c r="G47" s="108">
        <v>100</v>
      </c>
      <c r="H47" s="108">
        <v>60</v>
      </c>
      <c r="I47" s="117" t="s">
        <v>106</v>
      </c>
      <c r="J47" s="116" t="s">
        <v>145</v>
      </c>
      <c r="K47" s="127" t="s">
        <v>320</v>
      </c>
      <c r="L47" s="100"/>
    </row>
    <row r="48" spans="1:12" ht="12.75" customHeight="1">
      <c r="A48" s="121" t="s">
        <v>355</v>
      </c>
      <c r="B48" s="121" t="s">
        <v>354</v>
      </c>
      <c r="C48" s="101" t="s">
        <v>89</v>
      </c>
      <c r="D48" s="107" t="s">
        <v>21</v>
      </c>
      <c r="E48" s="108">
        <v>171</v>
      </c>
      <c r="F48" s="108">
        <v>150</v>
      </c>
      <c r="G48" s="108">
        <v>150</v>
      </c>
      <c r="H48" s="108">
        <v>100</v>
      </c>
      <c r="I48" s="112" t="s">
        <v>100</v>
      </c>
      <c r="J48" s="116"/>
      <c r="K48" s="127" t="s">
        <v>320</v>
      </c>
      <c r="L48" s="100"/>
    </row>
    <row r="49" spans="1:12" ht="12.75" customHeight="1">
      <c r="A49" s="121" t="s">
        <v>359</v>
      </c>
      <c r="B49" s="121" t="s">
        <v>358</v>
      </c>
      <c r="C49" s="101">
        <v>210</v>
      </c>
      <c r="D49" s="107" t="s">
        <v>23</v>
      </c>
      <c r="E49" s="108">
        <v>66</v>
      </c>
      <c r="F49" s="108">
        <v>66</v>
      </c>
      <c r="G49" s="108">
        <v>66</v>
      </c>
      <c r="H49" s="108">
        <v>225</v>
      </c>
      <c r="I49" s="117" t="s">
        <v>101</v>
      </c>
      <c r="J49" s="116" t="s">
        <v>142</v>
      </c>
      <c r="K49" s="127" t="s">
        <v>320</v>
      </c>
      <c r="L49" s="100"/>
    </row>
    <row r="50" spans="1:12" ht="12.75" customHeight="1">
      <c r="A50" s="121" t="s">
        <v>367</v>
      </c>
      <c r="B50" s="121" t="s">
        <v>366</v>
      </c>
      <c r="C50" s="101" t="s">
        <v>24</v>
      </c>
      <c r="D50" s="107" t="s">
        <v>26</v>
      </c>
      <c r="E50" s="108">
        <v>100</v>
      </c>
      <c r="F50" s="108">
        <v>100</v>
      </c>
      <c r="G50" s="108">
        <v>100</v>
      </c>
      <c r="H50" s="108">
        <v>60</v>
      </c>
      <c r="I50" s="117" t="s">
        <v>106</v>
      </c>
      <c r="J50" s="116" t="s">
        <v>146</v>
      </c>
      <c r="K50" s="127" t="s">
        <v>320</v>
      </c>
      <c r="L50" s="100"/>
    </row>
    <row r="51" spans="1:12" ht="12.75" customHeight="1">
      <c r="A51" s="121" t="s">
        <v>367</v>
      </c>
      <c r="B51" s="121" t="s">
        <v>366</v>
      </c>
      <c r="C51" s="101">
        <v>332</v>
      </c>
      <c r="D51" s="107" t="s">
        <v>21</v>
      </c>
      <c r="E51" s="108">
        <v>85</v>
      </c>
      <c r="F51" s="108">
        <v>85</v>
      </c>
      <c r="G51" s="108">
        <v>85</v>
      </c>
      <c r="H51" s="108">
        <v>100</v>
      </c>
      <c r="I51" s="104" t="s">
        <v>115</v>
      </c>
      <c r="J51" s="116" t="s">
        <v>156</v>
      </c>
      <c r="K51" s="127" t="s">
        <v>320</v>
      </c>
      <c r="L51" s="100"/>
    </row>
    <row r="52" spans="1:12" ht="12.75" customHeight="1">
      <c r="A52" s="121" t="s">
        <v>395</v>
      </c>
      <c r="B52" s="121" t="s">
        <v>394</v>
      </c>
      <c r="C52" s="101" t="s">
        <v>27</v>
      </c>
      <c r="D52" s="107" t="s">
        <v>23</v>
      </c>
      <c r="E52" s="108">
        <v>95</v>
      </c>
      <c r="F52" s="108">
        <v>95</v>
      </c>
      <c r="G52" s="108">
        <v>95</v>
      </c>
      <c r="H52" s="108">
        <v>120</v>
      </c>
      <c r="I52" s="117" t="s">
        <v>108</v>
      </c>
      <c r="J52" s="116" t="s">
        <v>174</v>
      </c>
      <c r="K52" s="127" t="s">
        <v>320</v>
      </c>
      <c r="L52" s="100"/>
    </row>
    <row r="53" spans="1:12" ht="12.75" customHeight="1">
      <c r="A53" s="124" t="s">
        <v>395</v>
      </c>
      <c r="B53" s="121" t="s">
        <v>394</v>
      </c>
      <c r="C53" s="101" t="s">
        <v>334</v>
      </c>
      <c r="D53" s="101" t="s">
        <v>21</v>
      </c>
      <c r="E53" s="106">
        <v>90</v>
      </c>
      <c r="F53" s="106">
        <v>90</v>
      </c>
      <c r="G53" s="106">
        <v>90</v>
      </c>
      <c r="H53" s="120" t="s">
        <v>32</v>
      </c>
      <c r="I53" s="116" t="s">
        <v>124</v>
      </c>
      <c r="J53" s="103" t="s">
        <v>172</v>
      </c>
      <c r="K53" s="128" t="s">
        <v>320</v>
      </c>
      <c r="L53" s="100"/>
    </row>
    <row r="54" spans="1:12" ht="12.75" customHeight="1">
      <c r="A54" s="121" t="s">
        <v>431</v>
      </c>
      <c r="B54" s="121" t="s">
        <v>430</v>
      </c>
      <c r="C54" s="101" t="s">
        <v>180</v>
      </c>
      <c r="D54" s="101" t="s">
        <v>183</v>
      </c>
      <c r="E54" s="106">
        <v>35</v>
      </c>
      <c r="F54" s="106">
        <v>35</v>
      </c>
      <c r="G54" s="106">
        <v>35</v>
      </c>
      <c r="H54" s="103"/>
      <c r="I54" s="104" t="s">
        <v>177</v>
      </c>
      <c r="J54" s="103" t="s">
        <v>202</v>
      </c>
      <c r="K54" s="126" t="s">
        <v>320</v>
      </c>
      <c r="L54" s="100"/>
    </row>
    <row r="55" spans="1:12" ht="12.75" customHeight="1">
      <c r="A55" s="121" t="s">
        <v>431</v>
      </c>
      <c r="B55" s="121" t="s">
        <v>430</v>
      </c>
      <c r="C55" s="101" t="s">
        <v>82</v>
      </c>
      <c r="D55" s="107" t="s">
        <v>84</v>
      </c>
      <c r="E55" s="108">
        <v>100</v>
      </c>
      <c r="F55" s="108">
        <v>100</v>
      </c>
      <c r="G55" s="108">
        <v>100</v>
      </c>
      <c r="H55" s="108"/>
      <c r="I55" s="109" t="s">
        <v>97</v>
      </c>
      <c r="J55" s="111" t="s">
        <v>204</v>
      </c>
      <c r="K55" s="127" t="s">
        <v>320</v>
      </c>
      <c r="L55" s="100"/>
    </row>
    <row r="56" spans="1:12" ht="12.75" customHeight="1">
      <c r="A56" s="121" t="s">
        <v>391</v>
      </c>
      <c r="B56" s="121" t="s">
        <v>340</v>
      </c>
      <c r="C56" s="101">
        <v>401</v>
      </c>
      <c r="D56" s="107" t="s">
        <v>21</v>
      </c>
      <c r="E56" s="108">
        <v>40</v>
      </c>
      <c r="F56" s="108">
        <v>40</v>
      </c>
      <c r="G56" s="108">
        <v>40</v>
      </c>
      <c r="H56" s="108">
        <v>25</v>
      </c>
      <c r="I56" s="104" t="s">
        <v>125</v>
      </c>
      <c r="J56" s="116" t="s">
        <v>168</v>
      </c>
      <c r="K56" s="127" t="s">
        <v>320</v>
      </c>
      <c r="L56" s="100"/>
    </row>
    <row r="57" spans="1:12" ht="12.75" customHeight="1">
      <c r="A57" s="121" t="s">
        <v>357</v>
      </c>
      <c r="B57" s="121" t="s">
        <v>356</v>
      </c>
      <c r="C57" s="101" t="s">
        <v>86</v>
      </c>
      <c r="D57" s="107" t="s">
        <v>23</v>
      </c>
      <c r="E57" s="108">
        <v>120</v>
      </c>
      <c r="F57" s="108">
        <v>120</v>
      </c>
      <c r="G57" s="108">
        <v>120</v>
      </c>
      <c r="H57" s="108" t="s">
        <v>137</v>
      </c>
      <c r="I57" s="112" t="s">
        <v>396</v>
      </c>
      <c r="J57" s="114" t="s">
        <v>134</v>
      </c>
      <c r="K57" s="127" t="s">
        <v>320</v>
      </c>
      <c r="L57" s="100"/>
    </row>
    <row r="58" spans="1:12" ht="12.75" customHeight="1">
      <c r="A58" s="121" t="s">
        <v>357</v>
      </c>
      <c r="B58" s="121" t="s">
        <v>356</v>
      </c>
      <c r="C58" s="101">
        <v>340</v>
      </c>
      <c r="D58" s="107" t="s">
        <v>23</v>
      </c>
      <c r="E58" s="108">
        <v>118</v>
      </c>
      <c r="F58" s="108">
        <v>120</v>
      </c>
      <c r="G58" s="108">
        <v>100</v>
      </c>
      <c r="H58" s="108">
        <v>75</v>
      </c>
      <c r="I58" s="104" t="s">
        <v>120</v>
      </c>
      <c r="J58" s="116" t="s">
        <v>161</v>
      </c>
      <c r="K58" s="127" t="s">
        <v>320</v>
      </c>
      <c r="L58" s="100" t="s">
        <v>408</v>
      </c>
    </row>
    <row r="59" spans="1:12" ht="12.75" customHeight="1">
      <c r="A59" s="121" t="s">
        <v>357</v>
      </c>
      <c r="B59" s="121" t="s">
        <v>356</v>
      </c>
      <c r="C59" s="101" t="s">
        <v>90</v>
      </c>
      <c r="D59" s="107" t="s">
        <v>35</v>
      </c>
      <c r="E59" s="108">
        <v>270</v>
      </c>
      <c r="F59" s="108">
        <v>165</v>
      </c>
      <c r="G59" s="108">
        <v>165</v>
      </c>
      <c r="H59" s="108" t="s">
        <v>138</v>
      </c>
      <c r="I59" s="112" t="s">
        <v>100</v>
      </c>
      <c r="J59" s="114" t="s">
        <v>139</v>
      </c>
      <c r="K59" s="127" t="s">
        <v>320</v>
      </c>
      <c r="L59" s="100"/>
    </row>
    <row r="60" spans="1:12" ht="12.75" customHeight="1">
      <c r="A60" s="121" t="s">
        <v>405</v>
      </c>
      <c r="B60" s="121" t="s">
        <v>404</v>
      </c>
      <c r="C60" s="101" t="s">
        <v>27</v>
      </c>
      <c r="D60" s="107" t="s">
        <v>21</v>
      </c>
      <c r="E60" s="108">
        <v>60</v>
      </c>
      <c r="F60" s="108">
        <v>60</v>
      </c>
      <c r="G60" s="108">
        <v>60</v>
      </c>
      <c r="H60" s="108">
        <v>75</v>
      </c>
      <c r="I60" s="117" t="s">
        <v>108</v>
      </c>
      <c r="J60" s="116" t="s">
        <v>174</v>
      </c>
      <c r="K60" s="127" t="s">
        <v>320</v>
      </c>
      <c r="L60" s="100"/>
    </row>
    <row r="61" spans="1:12" ht="12.75" customHeight="1">
      <c r="A61" s="121" t="s">
        <v>345</v>
      </c>
      <c r="B61" s="121" t="s">
        <v>344</v>
      </c>
      <c r="C61" s="101" t="s">
        <v>75</v>
      </c>
      <c r="D61" s="107" t="s">
        <v>83</v>
      </c>
      <c r="E61" s="108">
        <v>122</v>
      </c>
      <c r="F61" s="108">
        <v>122</v>
      </c>
      <c r="G61" s="108">
        <v>122</v>
      </c>
      <c r="H61" s="108" t="s">
        <v>179</v>
      </c>
      <c r="I61" s="109" t="s">
        <v>97</v>
      </c>
      <c r="J61" s="110" t="s">
        <v>203</v>
      </c>
      <c r="K61" s="126" t="s">
        <v>320</v>
      </c>
      <c r="L61" s="100"/>
    </row>
    <row r="62" spans="1:12" ht="12.75" customHeight="1">
      <c r="A62" s="121" t="s">
        <v>345</v>
      </c>
      <c r="B62" s="121" t="s">
        <v>344</v>
      </c>
      <c r="C62" s="101" t="s">
        <v>78</v>
      </c>
      <c r="D62" s="107" t="s">
        <v>84</v>
      </c>
      <c r="E62" s="108">
        <v>122</v>
      </c>
      <c r="F62" s="108">
        <v>122</v>
      </c>
      <c r="G62" s="108">
        <v>122</v>
      </c>
      <c r="H62" s="108" t="s">
        <v>179</v>
      </c>
      <c r="I62" s="109" t="s">
        <v>97</v>
      </c>
      <c r="J62" s="110" t="s">
        <v>203</v>
      </c>
      <c r="K62" s="126" t="s">
        <v>320</v>
      </c>
      <c r="L62" s="100"/>
    </row>
    <row r="63" spans="1:12" ht="12.75" customHeight="1">
      <c r="A63" s="121" t="s">
        <v>349</v>
      </c>
      <c r="B63" s="121" t="s">
        <v>348</v>
      </c>
      <c r="C63" s="101" t="s">
        <v>77</v>
      </c>
      <c r="D63" s="107" t="s">
        <v>83</v>
      </c>
      <c r="E63" s="108">
        <v>100</v>
      </c>
      <c r="F63" s="108">
        <v>100</v>
      </c>
      <c r="G63" s="108">
        <v>100</v>
      </c>
      <c r="H63" s="108"/>
      <c r="I63" s="109" t="s">
        <v>97</v>
      </c>
      <c r="J63" s="110" t="s">
        <v>204</v>
      </c>
      <c r="K63" s="126" t="s">
        <v>320</v>
      </c>
      <c r="L63" s="100"/>
    </row>
    <row r="64" spans="1:12" ht="12.75" customHeight="1">
      <c r="A64" s="121" t="s">
        <v>349</v>
      </c>
      <c r="B64" s="121" t="s">
        <v>348</v>
      </c>
      <c r="C64" s="101" t="s">
        <v>57</v>
      </c>
      <c r="D64" s="107" t="s">
        <v>21</v>
      </c>
      <c r="E64" s="108">
        <v>85</v>
      </c>
      <c r="F64" s="108">
        <v>85</v>
      </c>
      <c r="G64" s="108">
        <v>85</v>
      </c>
      <c r="H64" s="108">
        <v>100</v>
      </c>
      <c r="I64" s="104" t="s">
        <v>102</v>
      </c>
      <c r="J64" s="116"/>
      <c r="K64" s="127" t="s">
        <v>320</v>
      </c>
      <c r="L64" s="100"/>
    </row>
    <row r="65" spans="1:12" ht="12.75" customHeight="1">
      <c r="A65" s="121" t="s">
        <v>349</v>
      </c>
      <c r="B65" s="121" t="s">
        <v>348</v>
      </c>
      <c r="C65" s="101">
        <v>333</v>
      </c>
      <c r="D65" s="107" t="s">
        <v>21</v>
      </c>
      <c r="E65" s="108">
        <v>12</v>
      </c>
      <c r="F65" s="108">
        <v>12</v>
      </c>
      <c r="G65" s="108">
        <v>12</v>
      </c>
      <c r="H65" s="108">
        <v>100</v>
      </c>
      <c r="I65" s="104" t="s">
        <v>116</v>
      </c>
      <c r="J65" s="116"/>
      <c r="K65" s="127" t="s">
        <v>320</v>
      </c>
      <c r="L65" s="100"/>
    </row>
    <row r="66" spans="1:12" ht="12.75" customHeight="1">
      <c r="A66" s="121" t="s">
        <v>435</v>
      </c>
      <c r="B66" s="121" t="s">
        <v>436</v>
      </c>
      <c r="C66" s="101" t="s">
        <v>28</v>
      </c>
      <c r="D66" s="107" t="s">
        <v>21</v>
      </c>
      <c r="E66" s="108">
        <v>60</v>
      </c>
      <c r="F66" s="108">
        <v>60</v>
      </c>
      <c r="G66" s="108">
        <v>60</v>
      </c>
      <c r="H66" s="108">
        <v>60</v>
      </c>
      <c r="I66" s="115" t="s">
        <v>107</v>
      </c>
      <c r="J66" s="116" t="s">
        <v>147</v>
      </c>
      <c r="K66" s="127"/>
      <c r="L66" s="100" t="s">
        <v>437</v>
      </c>
    </row>
    <row r="67" spans="1:12" ht="12.75" customHeight="1">
      <c r="A67" s="121" t="s">
        <v>393</v>
      </c>
      <c r="B67" s="121" t="s">
        <v>392</v>
      </c>
      <c r="C67" s="101" t="s">
        <v>332</v>
      </c>
      <c r="D67" s="107" t="s">
        <v>171</v>
      </c>
      <c r="E67" s="108">
        <v>170</v>
      </c>
      <c r="F67" s="108">
        <v>170</v>
      </c>
      <c r="G67" s="108">
        <v>170</v>
      </c>
      <c r="H67" s="119" t="s">
        <v>32</v>
      </c>
      <c r="I67" s="104" t="s">
        <v>110</v>
      </c>
      <c r="J67" s="103" t="s">
        <v>173</v>
      </c>
      <c r="K67" s="127" t="s">
        <v>320</v>
      </c>
      <c r="L67" s="100"/>
    </row>
    <row r="68" spans="1:12" ht="12.75" customHeight="1">
      <c r="A68" s="121" t="s">
        <v>429</v>
      </c>
      <c r="B68" s="121" t="s">
        <v>428</v>
      </c>
      <c r="C68" s="101" t="s">
        <v>426</v>
      </c>
      <c r="D68" s="107" t="s">
        <v>83</v>
      </c>
      <c r="E68" s="108"/>
      <c r="F68" s="108">
        <v>10</v>
      </c>
      <c r="G68" s="108"/>
      <c r="H68" s="108"/>
      <c r="I68" s="104" t="s">
        <v>97</v>
      </c>
      <c r="J68" s="116"/>
      <c r="K68" s="127" t="s">
        <v>320</v>
      </c>
      <c r="L68" s="100"/>
    </row>
    <row r="69" spans="1:12" ht="12.75" customHeight="1">
      <c r="A69" s="121" t="s">
        <v>429</v>
      </c>
      <c r="B69" s="121" t="s">
        <v>428</v>
      </c>
      <c r="C69" s="101" t="s">
        <v>80</v>
      </c>
      <c r="D69" s="107" t="s">
        <v>84</v>
      </c>
      <c r="E69" s="108">
        <v>100</v>
      </c>
      <c r="F69" s="108">
        <v>100</v>
      </c>
      <c r="G69" s="108">
        <v>100</v>
      </c>
      <c r="H69" s="108"/>
      <c r="I69" s="109" t="s">
        <v>97</v>
      </c>
      <c r="J69" s="110" t="s">
        <v>204</v>
      </c>
      <c r="K69" s="127" t="s">
        <v>320</v>
      </c>
      <c r="L69" s="100"/>
    </row>
    <row r="70" spans="1:12" ht="12.75" customHeight="1">
      <c r="A70" s="121"/>
      <c r="B70" s="121"/>
      <c r="C70" s="101">
        <v>366</v>
      </c>
      <c r="D70" s="107" t="s">
        <v>21</v>
      </c>
      <c r="E70" s="108">
        <v>104</v>
      </c>
      <c r="F70" s="108">
        <v>80</v>
      </c>
      <c r="G70" s="108">
        <v>80</v>
      </c>
      <c r="H70" s="108">
        <v>84</v>
      </c>
      <c r="I70" s="104" t="s">
        <v>123</v>
      </c>
      <c r="J70" s="116" t="s">
        <v>166</v>
      </c>
      <c r="K70" s="127"/>
      <c r="L70" s="100"/>
    </row>
    <row r="71" spans="1:12">
      <c r="C71" s="42"/>
      <c r="D71" s="42"/>
      <c r="E71" s="42"/>
      <c r="F71" s="42"/>
      <c r="G71" s="42"/>
      <c r="H71" s="42"/>
      <c r="I71" s="42"/>
      <c r="J71" s="42"/>
      <c r="K71" s="42"/>
    </row>
    <row r="72" spans="1:12">
      <c r="C72" s="42"/>
      <c r="D72" s="42"/>
      <c r="E72" s="42"/>
      <c r="F72" s="42"/>
      <c r="G72" s="42"/>
      <c r="H72" s="42"/>
      <c r="I72" s="42"/>
      <c r="J72" s="42"/>
      <c r="K72" s="42"/>
    </row>
    <row r="74" spans="1:12" ht="13">
      <c r="C74" s="2"/>
      <c r="D74" s="2"/>
      <c r="E74" s="2"/>
    </row>
  </sheetData>
  <mergeCells count="1">
    <mergeCell ref="A1:B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TA - Winter 2002-03</oddHeader>
    <oddFooter>&amp;L&amp;"Tahoma" &amp;08 Tab: &amp;A; October 18 2002; &amp;T&amp;C&amp;"Tahoma" &amp;08 &amp;P&amp;R&amp;"Tahoma" &amp;08D:\Data\TAS\02W\postings.02AUG02.xls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7"/>
  <sheetViews>
    <sheetView workbookViewId="0">
      <selection activeCell="L15" sqref="L15"/>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t="s">
        <v>376</v>
      </c>
      <c r="J2" s="122" t="s">
        <v>424</v>
      </c>
      <c r="K2" s="126" t="s">
        <v>320</v>
      </c>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t="s">
        <v>430</v>
      </c>
      <c r="J4" s="122" t="s">
        <v>431</v>
      </c>
      <c r="K4" s="126" t="s">
        <v>320</v>
      </c>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85</v>
      </c>
      <c r="E9" s="108">
        <v>100</v>
      </c>
      <c r="F9" s="108"/>
      <c r="G9" s="109" t="s">
        <v>97</v>
      </c>
      <c r="H9" s="110" t="s">
        <v>204</v>
      </c>
      <c r="I9" s="121" t="s">
        <v>346</v>
      </c>
      <c r="J9" s="121" t="s">
        <v>347</v>
      </c>
      <c r="K9" s="126" t="s">
        <v>320</v>
      </c>
      <c r="L9" s="134" t="s">
        <v>432</v>
      </c>
    </row>
    <row r="10" spans="1:12" ht="12.75" customHeight="1">
      <c r="A10" s="101" t="s">
        <v>426</v>
      </c>
      <c r="B10" s="107" t="s">
        <v>83</v>
      </c>
      <c r="C10" s="108">
        <v>100</v>
      </c>
      <c r="D10" s="108">
        <v>15</v>
      </c>
      <c r="E10" s="108">
        <v>100</v>
      </c>
      <c r="F10" s="108"/>
      <c r="G10" s="109" t="s">
        <v>97</v>
      </c>
      <c r="H10" s="110" t="s">
        <v>204</v>
      </c>
      <c r="I10" s="121" t="s">
        <v>428</v>
      </c>
      <c r="J10" s="121" t="s">
        <v>429</v>
      </c>
      <c r="K10" s="126" t="s">
        <v>320</v>
      </c>
      <c r="L10" s="100"/>
    </row>
    <row r="11" spans="1:12" ht="12.75" customHeight="1">
      <c r="A11" s="101" t="s">
        <v>78</v>
      </c>
      <c r="B11" s="107" t="s">
        <v>84</v>
      </c>
      <c r="C11" s="108">
        <v>122</v>
      </c>
      <c r="D11" s="108">
        <v>122</v>
      </c>
      <c r="E11" s="108">
        <v>122</v>
      </c>
      <c r="F11" s="108" t="s">
        <v>179</v>
      </c>
      <c r="G11" s="109" t="s">
        <v>97</v>
      </c>
      <c r="H11" s="110" t="s">
        <v>203</v>
      </c>
      <c r="I11" s="121" t="s">
        <v>344</v>
      </c>
      <c r="J11" s="121" t="s">
        <v>345</v>
      </c>
      <c r="K11" s="126" t="s">
        <v>320</v>
      </c>
      <c r="L11" s="100"/>
    </row>
    <row r="12" spans="1:12" ht="12.75" customHeight="1">
      <c r="A12" s="101" t="s">
        <v>79</v>
      </c>
      <c r="B12" s="107" t="s">
        <v>84</v>
      </c>
      <c r="C12" s="108">
        <v>100</v>
      </c>
      <c r="D12" s="108">
        <v>100</v>
      </c>
      <c r="E12" s="108">
        <v>100</v>
      </c>
      <c r="F12" s="108"/>
      <c r="G12" s="109" t="s">
        <v>97</v>
      </c>
      <c r="H12" s="110" t="s">
        <v>204</v>
      </c>
      <c r="I12" s="121" t="s">
        <v>346</v>
      </c>
      <c r="J12" s="121" t="s">
        <v>347</v>
      </c>
      <c r="K12" s="126" t="s">
        <v>320</v>
      </c>
      <c r="L12" s="100"/>
    </row>
    <row r="13" spans="1:12" ht="12.75" customHeight="1">
      <c r="A13" s="101" t="s">
        <v>80</v>
      </c>
      <c r="B13" s="107" t="s">
        <v>84</v>
      </c>
      <c r="C13" s="108">
        <v>100</v>
      </c>
      <c r="D13" s="108">
        <v>100</v>
      </c>
      <c r="E13" s="108">
        <v>100</v>
      </c>
      <c r="F13" s="108"/>
      <c r="G13" s="109" t="s">
        <v>97</v>
      </c>
      <c r="H13" s="110" t="s">
        <v>204</v>
      </c>
      <c r="I13" s="121" t="s">
        <v>428</v>
      </c>
      <c r="J13" s="121" t="s">
        <v>429</v>
      </c>
      <c r="K13" s="127" t="s">
        <v>320</v>
      </c>
      <c r="L13" s="100"/>
    </row>
    <row r="14" spans="1:12" ht="12.75" customHeight="1">
      <c r="A14" s="101" t="s">
        <v>82</v>
      </c>
      <c r="B14" s="107" t="s">
        <v>84</v>
      </c>
      <c r="C14" s="108">
        <v>100</v>
      </c>
      <c r="D14" s="108">
        <v>100</v>
      </c>
      <c r="E14" s="108">
        <v>100</v>
      </c>
      <c r="F14" s="108"/>
      <c r="G14" s="109" t="s">
        <v>97</v>
      </c>
      <c r="H14" s="111" t="s">
        <v>204</v>
      </c>
      <c r="I14" s="121" t="s">
        <v>430</v>
      </c>
      <c r="J14" s="121" t="s">
        <v>431</v>
      </c>
      <c r="K14" s="127" t="s">
        <v>320</v>
      </c>
      <c r="L14" s="100"/>
    </row>
    <row r="15" spans="1:12" ht="12.75" customHeight="1">
      <c r="A15" s="101" t="s">
        <v>85</v>
      </c>
      <c r="B15" s="107" t="s">
        <v>23</v>
      </c>
      <c r="C15" s="108">
        <v>115</v>
      </c>
      <c r="D15" s="108">
        <v>115</v>
      </c>
      <c r="E15" s="108">
        <v>115</v>
      </c>
      <c r="F15" s="108">
        <v>75</v>
      </c>
      <c r="G15" s="112" t="s">
        <v>396</v>
      </c>
      <c r="H15" s="113" t="s">
        <v>133</v>
      </c>
      <c r="I15" s="121" t="s">
        <v>350</v>
      </c>
      <c r="J15" s="121" t="s">
        <v>351</v>
      </c>
      <c r="K15" s="127" t="s">
        <v>320</v>
      </c>
      <c r="L15" s="100"/>
    </row>
    <row r="16" spans="1:12" ht="12.75" customHeight="1">
      <c r="A16" s="101" t="s">
        <v>86</v>
      </c>
      <c r="B16" s="107" t="s">
        <v>23</v>
      </c>
      <c r="C16" s="108">
        <v>120</v>
      </c>
      <c r="D16" s="108">
        <v>120</v>
      </c>
      <c r="E16" s="108">
        <v>120</v>
      </c>
      <c r="F16" s="108" t="s">
        <v>137</v>
      </c>
      <c r="G16" s="112" t="s">
        <v>396</v>
      </c>
      <c r="H16" s="114" t="s">
        <v>134</v>
      </c>
      <c r="I16" s="121" t="s">
        <v>356</v>
      </c>
      <c r="J16" s="121" t="s">
        <v>357</v>
      </c>
      <c r="K16" s="127" t="s">
        <v>320</v>
      </c>
      <c r="L16" s="100"/>
    </row>
    <row r="17" spans="1:12" ht="12.75" customHeight="1">
      <c r="A17" s="101" t="s">
        <v>87</v>
      </c>
      <c r="B17" s="107" t="s">
        <v>25</v>
      </c>
      <c r="C17" s="108">
        <v>125</v>
      </c>
      <c r="D17" s="108">
        <v>125</v>
      </c>
      <c r="E17" s="108">
        <v>125</v>
      </c>
      <c r="F17" s="108">
        <v>60</v>
      </c>
      <c r="G17" s="115" t="s">
        <v>98</v>
      </c>
      <c r="H17" s="116" t="s">
        <v>135</v>
      </c>
      <c r="I17" s="121" t="s">
        <v>352</v>
      </c>
      <c r="J17" s="121" t="s">
        <v>353</v>
      </c>
      <c r="K17" s="127" t="s">
        <v>320</v>
      </c>
      <c r="L17" s="100"/>
    </row>
    <row r="18" spans="1:12" ht="12.75" customHeight="1">
      <c r="A18" s="101" t="s">
        <v>88</v>
      </c>
      <c r="B18" s="107" t="s">
        <v>25</v>
      </c>
      <c r="C18" s="108">
        <v>100</v>
      </c>
      <c r="D18" s="108">
        <v>100</v>
      </c>
      <c r="E18" s="108">
        <v>100</v>
      </c>
      <c r="F18" s="108" t="s">
        <v>178</v>
      </c>
      <c r="G18" s="115" t="s">
        <v>98</v>
      </c>
      <c r="H18" s="114" t="s">
        <v>136</v>
      </c>
      <c r="I18" s="121" t="s">
        <v>387</v>
      </c>
      <c r="J18" s="121" t="s">
        <v>388</v>
      </c>
      <c r="K18" s="127" t="s">
        <v>320</v>
      </c>
      <c r="L18" s="100"/>
    </row>
    <row r="19" spans="1:12" ht="12.75" customHeight="1">
      <c r="A19" s="101" t="s">
        <v>89</v>
      </c>
      <c r="B19" s="107" t="s">
        <v>21</v>
      </c>
      <c r="C19" s="108">
        <v>171</v>
      </c>
      <c r="D19" s="108">
        <v>150</v>
      </c>
      <c r="E19" s="108">
        <v>150</v>
      </c>
      <c r="F19" s="108">
        <v>100</v>
      </c>
      <c r="G19" s="112" t="s">
        <v>100</v>
      </c>
      <c r="H19" s="116"/>
      <c r="I19" s="121" t="s">
        <v>354</v>
      </c>
      <c r="J19" s="121" t="s">
        <v>355</v>
      </c>
      <c r="K19" s="127" t="s">
        <v>320</v>
      </c>
      <c r="L19" s="100"/>
    </row>
    <row r="20" spans="1:12" ht="12.75" customHeight="1">
      <c r="A20" s="101" t="s">
        <v>90</v>
      </c>
      <c r="B20" s="107" t="s">
        <v>35</v>
      </c>
      <c r="C20" s="108">
        <v>270</v>
      </c>
      <c r="D20" s="108">
        <v>165</v>
      </c>
      <c r="E20" s="108">
        <v>165</v>
      </c>
      <c r="F20" s="108" t="s">
        <v>138</v>
      </c>
      <c r="G20" s="112" t="s">
        <v>100</v>
      </c>
      <c r="H20" s="114" t="s">
        <v>139</v>
      </c>
      <c r="I20" s="121" t="s">
        <v>356</v>
      </c>
      <c r="J20" s="121" t="s">
        <v>357</v>
      </c>
      <c r="K20" s="127" t="s">
        <v>320</v>
      </c>
      <c r="L20" s="100"/>
    </row>
    <row r="21" spans="1:12" ht="12.75" customHeight="1">
      <c r="A21" s="101">
        <v>210</v>
      </c>
      <c r="B21" s="107" t="s">
        <v>23</v>
      </c>
      <c r="C21" s="108">
        <v>66</v>
      </c>
      <c r="D21" s="108">
        <v>66</v>
      </c>
      <c r="E21" s="108">
        <v>66</v>
      </c>
      <c r="F21" s="108">
        <v>225</v>
      </c>
      <c r="G21" s="117" t="s">
        <v>101</v>
      </c>
      <c r="H21" s="116" t="s">
        <v>142</v>
      </c>
      <c r="I21" s="121" t="s">
        <v>358</v>
      </c>
      <c r="J21" s="121" t="s">
        <v>359</v>
      </c>
      <c r="K21" s="127" t="s">
        <v>320</v>
      </c>
      <c r="L21" s="100"/>
    </row>
    <row r="22" spans="1:12" ht="12.75" customHeight="1">
      <c r="A22" s="101">
        <v>210</v>
      </c>
      <c r="B22" s="107" t="s">
        <v>21</v>
      </c>
      <c r="C22" s="108">
        <v>70</v>
      </c>
      <c r="D22" s="108">
        <v>70</v>
      </c>
      <c r="E22" s="108">
        <v>70</v>
      </c>
      <c r="F22" s="108">
        <v>125</v>
      </c>
      <c r="G22" s="112" t="s">
        <v>102</v>
      </c>
      <c r="H22" s="116"/>
      <c r="I22" s="121" t="s">
        <v>398</v>
      </c>
      <c r="J22" s="121" t="s">
        <v>341</v>
      </c>
      <c r="K22" s="127" t="s">
        <v>320</v>
      </c>
      <c r="L22" s="100"/>
    </row>
    <row r="23" spans="1:12" ht="12.75" customHeight="1">
      <c r="A23" s="101" t="s">
        <v>31</v>
      </c>
      <c r="B23" s="107" t="s">
        <v>23</v>
      </c>
      <c r="C23" s="108">
        <v>80</v>
      </c>
      <c r="D23" s="108">
        <v>80</v>
      </c>
      <c r="E23" s="108">
        <v>80</v>
      </c>
      <c r="F23" s="108">
        <v>200</v>
      </c>
      <c r="G23" s="112" t="s">
        <v>103</v>
      </c>
      <c r="H23" s="116" t="s">
        <v>143</v>
      </c>
      <c r="I23" s="121" t="s">
        <v>360</v>
      </c>
      <c r="J23" s="121" t="s">
        <v>361</v>
      </c>
      <c r="K23" s="127" t="s">
        <v>320</v>
      </c>
      <c r="L23" s="100"/>
    </row>
    <row r="24" spans="1:12" ht="12.75" customHeight="1">
      <c r="A24" s="101" t="s">
        <v>31</v>
      </c>
      <c r="B24" s="107" t="s">
        <v>21</v>
      </c>
      <c r="C24" s="108">
        <v>80</v>
      </c>
      <c r="D24" s="108">
        <v>80</v>
      </c>
      <c r="E24" s="108">
        <v>80</v>
      </c>
      <c r="F24" s="108">
        <v>150</v>
      </c>
      <c r="G24" s="112" t="s">
        <v>103</v>
      </c>
      <c r="H24" s="116" t="s">
        <v>143</v>
      </c>
      <c r="I24" s="121" t="s">
        <v>362</v>
      </c>
      <c r="J24" s="121" t="s">
        <v>363</v>
      </c>
      <c r="K24" s="127" t="s">
        <v>320</v>
      </c>
      <c r="L24" s="100"/>
    </row>
    <row r="25" spans="1:12" ht="12.75" customHeight="1">
      <c r="A25" s="101" t="s">
        <v>31</v>
      </c>
      <c r="B25" s="107" t="s">
        <v>29</v>
      </c>
      <c r="C25" s="108">
        <v>80</v>
      </c>
      <c r="D25" s="108">
        <v>80</v>
      </c>
      <c r="E25" s="108">
        <v>80</v>
      </c>
      <c r="F25" s="108">
        <v>150</v>
      </c>
      <c r="G25" s="112" t="s">
        <v>104</v>
      </c>
      <c r="H25" s="116"/>
      <c r="I25" s="121" t="s">
        <v>364</v>
      </c>
      <c r="J25" s="121" t="s">
        <v>365</v>
      </c>
      <c r="K25" s="127" t="s">
        <v>320</v>
      </c>
      <c r="L25" s="100"/>
    </row>
    <row r="26" spans="1:12" ht="12.75" customHeight="1">
      <c r="A26" s="101" t="s">
        <v>24</v>
      </c>
      <c r="B26" s="107" t="s">
        <v>23</v>
      </c>
      <c r="C26" s="108">
        <v>96</v>
      </c>
      <c r="D26" s="108">
        <v>96</v>
      </c>
      <c r="E26" s="108">
        <v>96</v>
      </c>
      <c r="F26" s="108">
        <v>60</v>
      </c>
      <c r="G26" s="117" t="s">
        <v>105</v>
      </c>
      <c r="H26" s="116" t="s">
        <v>144</v>
      </c>
      <c r="I26" s="121" t="s">
        <v>342</v>
      </c>
      <c r="J26" s="121" t="s">
        <v>343</v>
      </c>
      <c r="K26" s="127" t="s">
        <v>320</v>
      </c>
      <c r="L26" s="100"/>
    </row>
    <row r="27" spans="1:12" ht="12.75" customHeight="1">
      <c r="A27" s="101" t="s">
        <v>24</v>
      </c>
      <c r="B27" s="107" t="s">
        <v>25</v>
      </c>
      <c r="C27" s="108">
        <v>100</v>
      </c>
      <c r="D27" s="108">
        <v>100</v>
      </c>
      <c r="E27" s="108">
        <v>100</v>
      </c>
      <c r="F27" s="108">
        <v>60</v>
      </c>
      <c r="G27" s="117" t="s">
        <v>106</v>
      </c>
      <c r="H27" s="116" t="s">
        <v>145</v>
      </c>
      <c r="I27" s="121" t="s">
        <v>354</v>
      </c>
      <c r="J27" s="121" t="s">
        <v>355</v>
      </c>
      <c r="K27" s="127" t="s">
        <v>320</v>
      </c>
      <c r="L27" s="100"/>
    </row>
    <row r="28" spans="1:12" ht="12.75" customHeight="1">
      <c r="A28" s="101" t="s">
        <v>24</v>
      </c>
      <c r="B28" s="107" t="s">
        <v>26</v>
      </c>
      <c r="C28" s="108">
        <v>100</v>
      </c>
      <c r="D28" s="108">
        <v>100</v>
      </c>
      <c r="E28" s="108">
        <v>100</v>
      </c>
      <c r="F28" s="108">
        <v>60</v>
      </c>
      <c r="G28" s="117" t="s">
        <v>106</v>
      </c>
      <c r="H28" s="116" t="s">
        <v>146</v>
      </c>
      <c r="I28" s="121" t="s">
        <v>366</v>
      </c>
      <c r="J28" s="121" t="s">
        <v>367</v>
      </c>
      <c r="K28" s="127" t="s">
        <v>320</v>
      </c>
      <c r="L28" s="100"/>
    </row>
    <row r="29" spans="1:12" ht="12.75" customHeight="1">
      <c r="A29" s="101" t="s">
        <v>28</v>
      </c>
      <c r="B29" s="107" t="s">
        <v>21</v>
      </c>
      <c r="C29" s="108">
        <v>60</v>
      </c>
      <c r="D29" s="108">
        <v>60</v>
      </c>
      <c r="E29" s="108">
        <v>60</v>
      </c>
      <c r="F29" s="108">
        <v>60</v>
      </c>
      <c r="G29" s="115" t="s">
        <v>107</v>
      </c>
      <c r="H29" s="116" t="s">
        <v>147</v>
      </c>
      <c r="I29" s="121" t="s">
        <v>368</v>
      </c>
      <c r="J29" s="121" t="s">
        <v>369</v>
      </c>
      <c r="K29" s="127"/>
      <c r="L29" s="100" t="s">
        <v>403</v>
      </c>
    </row>
    <row r="30" spans="1:12" ht="12.75" customHeight="1">
      <c r="A30" s="101" t="s">
        <v>28</v>
      </c>
      <c r="B30" s="107" t="s">
        <v>29</v>
      </c>
      <c r="C30" s="108">
        <v>130</v>
      </c>
      <c r="D30" s="108">
        <v>130</v>
      </c>
      <c r="E30" s="108">
        <v>130</v>
      </c>
      <c r="F30" s="108">
        <v>60</v>
      </c>
      <c r="G30" s="115" t="s">
        <v>106</v>
      </c>
      <c r="H30" s="116" t="s">
        <v>145</v>
      </c>
      <c r="I30" s="121" t="s">
        <v>370</v>
      </c>
      <c r="J30" s="121" t="s">
        <v>371</v>
      </c>
      <c r="K30" s="127" t="s">
        <v>320</v>
      </c>
      <c r="L30" s="100"/>
    </row>
    <row r="31" spans="1:12" ht="12.75" customHeight="1">
      <c r="A31" s="101" t="s">
        <v>28</v>
      </c>
      <c r="B31" s="107" t="s">
        <v>22</v>
      </c>
      <c r="C31" s="108">
        <v>130</v>
      </c>
      <c r="D31" s="108">
        <v>130</v>
      </c>
      <c r="E31" s="108">
        <v>130</v>
      </c>
      <c r="F31" s="108">
        <v>60</v>
      </c>
      <c r="G31" s="117" t="s">
        <v>106</v>
      </c>
      <c r="H31" s="116" t="s">
        <v>146</v>
      </c>
      <c r="I31" s="121" t="s">
        <v>372</v>
      </c>
      <c r="J31" s="121" t="s">
        <v>373</v>
      </c>
      <c r="K31" s="127" t="s">
        <v>320</v>
      </c>
      <c r="L31" s="100"/>
    </row>
    <row r="32" spans="1:12" ht="12.75" customHeight="1">
      <c r="A32" s="101" t="s">
        <v>27</v>
      </c>
      <c r="B32" s="107" t="s">
        <v>23</v>
      </c>
      <c r="C32" s="108">
        <v>95</v>
      </c>
      <c r="D32" s="108">
        <v>95</v>
      </c>
      <c r="E32" s="108">
        <v>95</v>
      </c>
      <c r="F32" s="108">
        <v>120</v>
      </c>
      <c r="G32" s="117" t="s">
        <v>108</v>
      </c>
      <c r="H32" s="116" t="s">
        <v>174</v>
      </c>
      <c r="I32" s="121" t="s">
        <v>394</v>
      </c>
      <c r="J32" s="121" t="s">
        <v>395</v>
      </c>
      <c r="K32" s="127" t="s">
        <v>320</v>
      </c>
      <c r="L32" s="100"/>
    </row>
    <row r="33" spans="1:12" ht="12.75" customHeight="1">
      <c r="A33" s="101" t="s">
        <v>27</v>
      </c>
      <c r="B33" s="107" t="s">
        <v>21</v>
      </c>
      <c r="C33" s="108">
        <v>60</v>
      </c>
      <c r="D33" s="108">
        <v>60</v>
      </c>
      <c r="E33" s="108">
        <v>60</v>
      </c>
      <c r="F33" s="108">
        <v>75</v>
      </c>
      <c r="G33" s="117" t="s">
        <v>108</v>
      </c>
      <c r="H33" s="116" t="s">
        <v>174</v>
      </c>
      <c r="I33" s="121" t="s">
        <v>404</v>
      </c>
      <c r="J33" s="121" t="s">
        <v>405</v>
      </c>
      <c r="K33" s="127" t="s">
        <v>320</v>
      </c>
      <c r="L33" s="100"/>
    </row>
    <row r="34" spans="1:12" ht="12.75" customHeight="1">
      <c r="A34" s="101">
        <v>313</v>
      </c>
      <c r="B34" s="107" t="s">
        <v>21</v>
      </c>
      <c r="C34" s="108">
        <v>60</v>
      </c>
      <c r="D34" s="108">
        <v>60</v>
      </c>
      <c r="E34" s="108">
        <v>60</v>
      </c>
      <c r="F34" s="108">
        <v>100</v>
      </c>
      <c r="G34" s="104" t="s">
        <v>109</v>
      </c>
      <c r="H34" s="116" t="s">
        <v>148</v>
      </c>
      <c r="I34" s="121" t="s">
        <v>374</v>
      </c>
      <c r="J34" s="121" t="s">
        <v>375</v>
      </c>
      <c r="K34" s="127" t="s">
        <v>320</v>
      </c>
      <c r="L34" s="100"/>
    </row>
    <row r="35" spans="1:12" ht="12.75" customHeight="1">
      <c r="A35" s="101">
        <v>315</v>
      </c>
      <c r="B35" s="107" t="s">
        <v>23</v>
      </c>
      <c r="C35" s="108">
        <v>61</v>
      </c>
      <c r="D35" s="108">
        <v>61</v>
      </c>
      <c r="E35" s="108">
        <v>61</v>
      </c>
      <c r="F35" s="108">
        <v>90</v>
      </c>
      <c r="G35" s="104" t="s">
        <v>110</v>
      </c>
      <c r="H35" s="116" t="s">
        <v>150</v>
      </c>
      <c r="I35" s="121" t="s">
        <v>376</v>
      </c>
      <c r="J35" s="121" t="s">
        <v>377</v>
      </c>
      <c r="K35" s="127" t="s">
        <v>320</v>
      </c>
      <c r="L35" s="100"/>
    </row>
    <row r="36" spans="1:12" ht="12.75" customHeight="1">
      <c r="A36" s="101">
        <v>315</v>
      </c>
      <c r="B36" s="107" t="s">
        <v>21</v>
      </c>
      <c r="C36" s="108">
        <v>61</v>
      </c>
      <c r="D36" s="108">
        <v>61</v>
      </c>
      <c r="E36" s="108">
        <v>61</v>
      </c>
      <c r="F36" s="108">
        <v>90</v>
      </c>
      <c r="G36" s="104" t="s">
        <v>111</v>
      </c>
      <c r="H36" s="116" t="s">
        <v>151</v>
      </c>
      <c r="I36" s="121" t="s">
        <v>360</v>
      </c>
      <c r="J36" s="121" t="s">
        <v>361</v>
      </c>
      <c r="K36" s="127" t="s">
        <v>320</v>
      </c>
      <c r="L36" s="100"/>
    </row>
    <row r="37" spans="1:12" ht="12.75" customHeight="1">
      <c r="A37" s="101" t="s">
        <v>50</v>
      </c>
      <c r="B37" s="107" t="s">
        <v>23</v>
      </c>
      <c r="C37" s="108">
        <v>60</v>
      </c>
      <c r="D37" s="108">
        <v>45</v>
      </c>
      <c r="E37" s="108">
        <v>45</v>
      </c>
      <c r="F37" s="108">
        <v>45</v>
      </c>
      <c r="G37" s="104" t="s">
        <v>109</v>
      </c>
      <c r="H37" s="116" t="s">
        <v>149</v>
      </c>
      <c r="I37" s="121" t="s">
        <v>374</v>
      </c>
      <c r="J37" s="121" t="s">
        <v>375</v>
      </c>
      <c r="K37" s="127" t="s">
        <v>320</v>
      </c>
      <c r="L37" s="100"/>
    </row>
    <row r="38" spans="1:12" ht="12.75" customHeight="1">
      <c r="A38" s="101" t="s">
        <v>57</v>
      </c>
      <c r="B38" s="107" t="s">
        <v>21</v>
      </c>
      <c r="C38" s="108">
        <v>85</v>
      </c>
      <c r="D38" s="108">
        <v>85</v>
      </c>
      <c r="E38" s="108">
        <v>85</v>
      </c>
      <c r="F38" s="108">
        <v>100</v>
      </c>
      <c r="G38" s="104" t="s">
        <v>102</v>
      </c>
      <c r="H38" s="116"/>
      <c r="I38" s="121" t="s">
        <v>348</v>
      </c>
      <c r="J38" s="121" t="s">
        <v>349</v>
      </c>
      <c r="K38" s="127" t="s">
        <v>320</v>
      </c>
      <c r="L38" s="100"/>
    </row>
    <row r="39" spans="1:12" ht="12.75" customHeight="1">
      <c r="A39" s="101">
        <v>323</v>
      </c>
      <c r="B39" s="101" t="s">
        <v>21</v>
      </c>
      <c r="C39" s="106">
        <v>46</v>
      </c>
      <c r="D39" s="106">
        <v>46</v>
      </c>
      <c r="E39" s="106">
        <v>46</v>
      </c>
      <c r="F39" s="108">
        <v>75</v>
      </c>
      <c r="G39" s="104" t="s">
        <v>103</v>
      </c>
      <c r="H39" s="116" t="s">
        <v>152</v>
      </c>
      <c r="I39" s="121" t="s">
        <v>362</v>
      </c>
      <c r="J39" s="121" t="s">
        <v>363</v>
      </c>
      <c r="K39" s="127" t="s">
        <v>320</v>
      </c>
      <c r="L39" s="100"/>
    </row>
    <row r="40" spans="1:12" ht="12.75" customHeight="1">
      <c r="A40" s="101">
        <v>324</v>
      </c>
      <c r="B40" s="101" t="s">
        <v>23</v>
      </c>
      <c r="C40" s="106">
        <v>32</v>
      </c>
      <c r="D40" s="106">
        <v>32</v>
      </c>
      <c r="E40" s="106">
        <v>32</v>
      </c>
      <c r="F40" s="108">
        <v>75</v>
      </c>
      <c r="G40" s="104" t="s">
        <v>108</v>
      </c>
      <c r="H40" s="116"/>
      <c r="I40" s="121" t="s">
        <v>378</v>
      </c>
      <c r="J40" s="121" t="s">
        <v>379</v>
      </c>
      <c r="K40" s="127" t="s">
        <v>320</v>
      </c>
      <c r="L40" s="100"/>
    </row>
    <row r="41" spans="1:12" ht="12.75" customHeight="1">
      <c r="A41" s="101">
        <v>330</v>
      </c>
      <c r="B41" s="107" t="s">
        <v>23</v>
      </c>
      <c r="C41" s="108">
        <v>65</v>
      </c>
      <c r="D41" s="108">
        <v>65</v>
      </c>
      <c r="E41" s="108">
        <v>65</v>
      </c>
      <c r="F41" s="108">
        <v>100</v>
      </c>
      <c r="G41" s="104" t="s">
        <v>112</v>
      </c>
      <c r="H41" s="116" t="s">
        <v>153</v>
      </c>
      <c r="I41" s="121" t="s">
        <v>398</v>
      </c>
      <c r="J41" s="121" t="s">
        <v>341</v>
      </c>
      <c r="K41" s="127" t="s">
        <v>320</v>
      </c>
      <c r="L41" s="100"/>
    </row>
    <row r="42" spans="1:12" ht="12.75" customHeight="1">
      <c r="A42" s="101">
        <v>330</v>
      </c>
      <c r="B42" s="107" t="s">
        <v>25</v>
      </c>
      <c r="C42" s="108">
        <v>65</v>
      </c>
      <c r="D42" s="108">
        <v>65</v>
      </c>
      <c r="E42" s="108">
        <v>65</v>
      </c>
      <c r="F42" s="108">
        <v>100</v>
      </c>
      <c r="G42" s="104" t="s">
        <v>104</v>
      </c>
      <c r="H42" s="116"/>
      <c r="I42" s="121" t="s">
        <v>374</v>
      </c>
      <c r="J42" s="121" t="s">
        <v>375</v>
      </c>
      <c r="K42" s="127" t="s">
        <v>320</v>
      </c>
      <c r="L42" s="100"/>
    </row>
    <row r="43" spans="1:12" ht="12.75" customHeight="1">
      <c r="A43" s="101">
        <v>330</v>
      </c>
      <c r="B43" s="107" t="s">
        <v>21</v>
      </c>
      <c r="C43" s="108">
        <v>65</v>
      </c>
      <c r="D43" s="108">
        <v>65</v>
      </c>
      <c r="E43" s="108">
        <v>65</v>
      </c>
      <c r="F43" s="108">
        <v>100</v>
      </c>
      <c r="G43" s="104" t="s">
        <v>112</v>
      </c>
      <c r="H43" s="116" t="s">
        <v>169</v>
      </c>
      <c r="I43" s="121" t="s">
        <v>342</v>
      </c>
      <c r="J43" s="121" t="s">
        <v>343</v>
      </c>
      <c r="K43" s="127" t="s">
        <v>320</v>
      </c>
      <c r="L43" s="100"/>
    </row>
    <row r="44" spans="1:12" ht="12.75" customHeight="1">
      <c r="A44" s="101">
        <v>331</v>
      </c>
      <c r="B44" s="107" t="s">
        <v>23</v>
      </c>
      <c r="C44" s="108">
        <v>80</v>
      </c>
      <c r="D44" s="108">
        <v>80</v>
      </c>
      <c r="E44" s="108">
        <v>80</v>
      </c>
      <c r="F44" s="108">
        <v>100</v>
      </c>
      <c r="G44" s="104" t="s">
        <v>113</v>
      </c>
      <c r="H44" s="116" t="s">
        <v>175</v>
      </c>
      <c r="I44" s="121" t="s">
        <v>384</v>
      </c>
      <c r="J44" s="121" t="s">
        <v>385</v>
      </c>
      <c r="K44" s="127" t="s">
        <v>320</v>
      </c>
      <c r="L44" s="100"/>
    </row>
    <row r="45" spans="1:12" ht="12.75" customHeight="1">
      <c r="A45" s="101">
        <v>331</v>
      </c>
      <c r="B45" s="107" t="s">
        <v>21</v>
      </c>
      <c r="C45" s="108">
        <v>100</v>
      </c>
      <c r="D45" s="108">
        <v>100</v>
      </c>
      <c r="E45" s="108">
        <v>100</v>
      </c>
      <c r="F45" s="108">
        <v>100</v>
      </c>
      <c r="G45" s="104" t="s">
        <v>98</v>
      </c>
      <c r="H45" s="116" t="s">
        <v>154</v>
      </c>
      <c r="I45" s="121" t="s">
        <v>350</v>
      </c>
      <c r="J45" s="121" t="s">
        <v>351</v>
      </c>
      <c r="K45" s="127" t="s">
        <v>320</v>
      </c>
      <c r="L45" s="100"/>
    </row>
    <row r="46" spans="1:12" ht="12.75" customHeight="1">
      <c r="A46" s="101">
        <v>332</v>
      </c>
      <c r="B46" s="107" t="s">
        <v>23</v>
      </c>
      <c r="C46" s="108">
        <v>90</v>
      </c>
      <c r="D46" s="108">
        <v>90</v>
      </c>
      <c r="E46" s="108">
        <v>90</v>
      </c>
      <c r="F46" s="108">
        <v>100</v>
      </c>
      <c r="G46" s="104" t="s">
        <v>114</v>
      </c>
      <c r="H46" s="116" t="s">
        <v>205</v>
      </c>
      <c r="I46" s="121" t="s">
        <v>382</v>
      </c>
      <c r="J46" s="121" t="s">
        <v>383</v>
      </c>
      <c r="K46" s="127" t="s">
        <v>320</v>
      </c>
      <c r="L46" s="100"/>
    </row>
    <row r="47" spans="1:12" ht="12.75" customHeight="1">
      <c r="A47" s="101">
        <v>332</v>
      </c>
      <c r="B47" s="107" t="s">
        <v>21</v>
      </c>
      <c r="C47" s="108">
        <v>85</v>
      </c>
      <c r="D47" s="108">
        <v>85</v>
      </c>
      <c r="E47" s="108">
        <v>85</v>
      </c>
      <c r="F47" s="108">
        <v>100</v>
      </c>
      <c r="G47" s="104" t="s">
        <v>115</v>
      </c>
      <c r="H47" s="116" t="s">
        <v>156</v>
      </c>
      <c r="I47" s="121" t="s">
        <v>366</v>
      </c>
      <c r="J47" s="121" t="s">
        <v>367</v>
      </c>
      <c r="K47" s="127" t="s">
        <v>320</v>
      </c>
      <c r="L47" s="100"/>
    </row>
    <row r="48" spans="1:12" ht="12.75" customHeight="1">
      <c r="A48" s="101">
        <v>332</v>
      </c>
      <c r="B48" s="107" t="s">
        <v>29</v>
      </c>
      <c r="C48" s="108">
        <v>85</v>
      </c>
      <c r="D48" s="108">
        <v>85</v>
      </c>
      <c r="E48" s="108">
        <v>85</v>
      </c>
      <c r="F48" s="108">
        <v>100</v>
      </c>
      <c r="G48" s="104" t="s">
        <v>115</v>
      </c>
      <c r="H48" s="116" t="s">
        <v>157</v>
      </c>
      <c r="I48" s="121" t="s">
        <v>398</v>
      </c>
      <c r="J48" s="121" t="s">
        <v>341</v>
      </c>
      <c r="K48" s="127" t="s">
        <v>320</v>
      </c>
      <c r="L48" s="100"/>
    </row>
    <row r="49" spans="1:12" ht="12.75" customHeight="1">
      <c r="A49" s="101">
        <v>333</v>
      </c>
      <c r="B49" s="107" t="s">
        <v>21</v>
      </c>
      <c r="C49" s="108">
        <v>12</v>
      </c>
      <c r="D49" s="108">
        <v>12</v>
      </c>
      <c r="E49" s="108">
        <v>12</v>
      </c>
      <c r="F49" s="108">
        <v>100</v>
      </c>
      <c r="G49" s="104" t="s">
        <v>116</v>
      </c>
      <c r="H49" s="116"/>
      <c r="I49" s="121" t="s">
        <v>348</v>
      </c>
      <c r="J49" s="121" t="s">
        <v>349</v>
      </c>
      <c r="K49" s="127" t="s">
        <v>320</v>
      </c>
      <c r="L49" s="100"/>
    </row>
    <row r="50" spans="1:12" ht="12.75" customHeight="1">
      <c r="A50" s="101">
        <v>334</v>
      </c>
      <c r="B50" s="107" t="s">
        <v>21</v>
      </c>
      <c r="C50" s="108">
        <v>35</v>
      </c>
      <c r="D50" s="108">
        <v>35</v>
      </c>
      <c r="E50" s="108">
        <v>35</v>
      </c>
      <c r="F50" s="108">
        <v>120</v>
      </c>
      <c r="G50" s="104" t="s">
        <v>117</v>
      </c>
      <c r="H50" s="116" t="s">
        <v>158</v>
      </c>
      <c r="I50" s="121" t="s">
        <v>376</v>
      </c>
      <c r="J50" s="121" t="s">
        <v>377</v>
      </c>
      <c r="K50" s="127" t="s">
        <v>320</v>
      </c>
      <c r="L50" s="100"/>
    </row>
    <row r="51" spans="1:12" ht="12.75" customHeight="1">
      <c r="A51" s="101">
        <v>335</v>
      </c>
      <c r="B51" s="107" t="s">
        <v>21</v>
      </c>
      <c r="C51" s="108">
        <v>134</v>
      </c>
      <c r="D51" s="108">
        <v>100</v>
      </c>
      <c r="E51" s="108">
        <v>100</v>
      </c>
      <c r="F51" s="108">
        <v>100</v>
      </c>
      <c r="G51" s="104" t="s">
        <v>118</v>
      </c>
      <c r="H51" s="116" t="s">
        <v>162</v>
      </c>
      <c r="I51" s="121" t="s">
        <v>384</v>
      </c>
      <c r="J51" s="121" t="s">
        <v>385</v>
      </c>
      <c r="K51" s="127" t="s">
        <v>320</v>
      </c>
      <c r="L51" s="100"/>
    </row>
    <row r="52" spans="1:12" ht="12.75" customHeight="1">
      <c r="A52" s="101">
        <v>336</v>
      </c>
      <c r="B52" s="107" t="s">
        <v>23</v>
      </c>
      <c r="C52" s="108">
        <v>70</v>
      </c>
      <c r="D52" s="108">
        <v>70</v>
      </c>
      <c r="E52" s="108">
        <v>70</v>
      </c>
      <c r="F52" s="108">
        <v>100</v>
      </c>
      <c r="G52" s="104" t="s">
        <v>104</v>
      </c>
      <c r="H52" s="116" t="s">
        <v>159</v>
      </c>
      <c r="I52" s="121" t="s">
        <v>382</v>
      </c>
      <c r="J52" s="121" t="s">
        <v>383</v>
      </c>
      <c r="K52" s="127" t="s">
        <v>320</v>
      </c>
      <c r="L52" s="100"/>
    </row>
    <row r="53" spans="1:12" ht="12.75" customHeight="1">
      <c r="A53" s="101">
        <v>336</v>
      </c>
      <c r="B53" s="107" t="s">
        <v>21</v>
      </c>
      <c r="C53" s="108">
        <v>70</v>
      </c>
      <c r="D53" s="108">
        <v>70</v>
      </c>
      <c r="E53" s="108">
        <v>70</v>
      </c>
      <c r="F53" s="108">
        <v>100</v>
      </c>
      <c r="G53" s="104" t="s">
        <v>104</v>
      </c>
      <c r="H53" s="116" t="s">
        <v>150</v>
      </c>
      <c r="I53" s="121" t="s">
        <v>380</v>
      </c>
      <c r="J53" s="121" t="s">
        <v>381</v>
      </c>
      <c r="K53" s="127" t="s">
        <v>320</v>
      </c>
      <c r="L53" s="100"/>
    </row>
    <row r="54" spans="1:12" ht="12.75" customHeight="1">
      <c r="A54" s="101">
        <v>336</v>
      </c>
      <c r="B54" s="107" t="s">
        <v>29</v>
      </c>
      <c r="C54" s="108">
        <v>106</v>
      </c>
      <c r="D54" s="108">
        <v>100</v>
      </c>
      <c r="E54" s="108">
        <v>100</v>
      </c>
      <c r="F54" s="108">
        <v>100</v>
      </c>
      <c r="G54" s="104" t="s">
        <v>105</v>
      </c>
      <c r="H54" s="116" t="s">
        <v>160</v>
      </c>
      <c r="I54" s="121" t="s">
        <v>352</v>
      </c>
      <c r="J54" s="121" t="s">
        <v>353</v>
      </c>
      <c r="K54" s="127" t="s">
        <v>320</v>
      </c>
      <c r="L54" s="100"/>
    </row>
    <row r="55" spans="1:12" ht="12.75" customHeight="1">
      <c r="A55" s="101">
        <v>338</v>
      </c>
      <c r="B55" s="107" t="s">
        <v>21</v>
      </c>
      <c r="C55" s="108">
        <v>55</v>
      </c>
      <c r="D55" s="108">
        <v>55</v>
      </c>
      <c r="E55" s="108">
        <v>55</v>
      </c>
      <c r="F55" s="108">
        <v>75</v>
      </c>
      <c r="G55" s="104" t="s">
        <v>108</v>
      </c>
      <c r="H55" s="116" t="s">
        <v>159</v>
      </c>
      <c r="I55" s="121" t="s">
        <v>378</v>
      </c>
      <c r="J55" s="121" t="s">
        <v>379</v>
      </c>
      <c r="K55" s="127" t="s">
        <v>320</v>
      </c>
      <c r="L55" s="100"/>
    </row>
    <row r="56" spans="1:12" ht="12.75" customHeight="1">
      <c r="A56" s="101">
        <v>339</v>
      </c>
      <c r="B56" s="107" t="s">
        <v>23</v>
      </c>
      <c r="C56" s="108">
        <v>70</v>
      </c>
      <c r="D56" s="108">
        <v>50</v>
      </c>
      <c r="E56" s="108">
        <v>50</v>
      </c>
      <c r="F56" s="108">
        <v>80</v>
      </c>
      <c r="G56" s="104" t="s">
        <v>386</v>
      </c>
      <c r="H56" s="116" t="s">
        <v>145</v>
      </c>
      <c r="I56" s="121" t="s">
        <v>376</v>
      </c>
      <c r="J56" s="121" t="s">
        <v>377</v>
      </c>
      <c r="K56" s="127" t="s">
        <v>320</v>
      </c>
      <c r="L56" s="100"/>
    </row>
    <row r="57" spans="1:12" ht="12.75" customHeight="1">
      <c r="A57" s="101">
        <v>339</v>
      </c>
      <c r="B57" s="107" t="s">
        <v>21</v>
      </c>
      <c r="C57" s="108">
        <v>80</v>
      </c>
      <c r="D57" s="108">
        <v>80</v>
      </c>
      <c r="E57" s="108">
        <v>80</v>
      </c>
      <c r="F57" s="108">
        <v>80</v>
      </c>
      <c r="G57" s="104" t="s">
        <v>119</v>
      </c>
      <c r="H57" s="116" t="s">
        <v>149</v>
      </c>
      <c r="I57" s="121" t="s">
        <v>376</v>
      </c>
      <c r="J57" s="121" t="s">
        <v>377</v>
      </c>
      <c r="K57" s="127" t="s">
        <v>320</v>
      </c>
      <c r="L57" s="100"/>
    </row>
    <row r="58" spans="1:12" ht="12.75" customHeight="1">
      <c r="A58" s="101">
        <v>340</v>
      </c>
      <c r="B58" s="107" t="s">
        <v>23</v>
      </c>
      <c r="C58" s="108">
        <v>118</v>
      </c>
      <c r="D58" s="108">
        <v>120</v>
      </c>
      <c r="E58" s="108">
        <v>100</v>
      </c>
      <c r="F58" s="108">
        <v>75</v>
      </c>
      <c r="G58" s="104" t="s">
        <v>120</v>
      </c>
      <c r="H58" s="116" t="s">
        <v>161</v>
      </c>
      <c r="I58" s="121" t="s">
        <v>356</v>
      </c>
      <c r="J58" s="121" t="s">
        <v>357</v>
      </c>
      <c r="K58" s="127" t="s">
        <v>320</v>
      </c>
      <c r="L58" s="100" t="s">
        <v>407</v>
      </c>
    </row>
    <row r="59" spans="1:12" ht="12.75" customHeight="1">
      <c r="A59" s="101">
        <v>342</v>
      </c>
      <c r="B59" s="101" t="s">
        <v>21</v>
      </c>
      <c r="C59" s="106">
        <v>76</v>
      </c>
      <c r="D59" s="106">
        <v>60</v>
      </c>
      <c r="E59" s="106">
        <v>60</v>
      </c>
      <c r="F59" s="108">
        <v>70</v>
      </c>
      <c r="G59" s="104" t="s">
        <v>119</v>
      </c>
      <c r="H59" s="116" t="s">
        <v>155</v>
      </c>
      <c r="I59" s="121" t="s">
        <v>374</v>
      </c>
      <c r="J59" s="121" t="s">
        <v>375</v>
      </c>
      <c r="K59" s="127" t="s">
        <v>320</v>
      </c>
      <c r="L59" s="100"/>
    </row>
    <row r="60" spans="1:12" ht="12.75" customHeight="1">
      <c r="A60" s="101" t="s">
        <v>45</v>
      </c>
      <c r="B60" s="107" t="s">
        <v>23</v>
      </c>
      <c r="C60" s="108">
        <v>85</v>
      </c>
      <c r="D60" s="108">
        <v>85</v>
      </c>
      <c r="E60" s="108">
        <v>85</v>
      </c>
      <c r="F60" s="108">
        <v>108</v>
      </c>
      <c r="G60" s="104" t="s">
        <v>102</v>
      </c>
      <c r="H60" s="116" t="s">
        <v>155</v>
      </c>
      <c r="I60" s="121" t="s">
        <v>387</v>
      </c>
      <c r="J60" s="121" t="s">
        <v>388</v>
      </c>
      <c r="K60" s="127" t="s">
        <v>320</v>
      </c>
      <c r="L60" s="100"/>
    </row>
    <row r="61" spans="1:12" ht="12.75" customHeight="1">
      <c r="A61" s="101" t="s">
        <v>91</v>
      </c>
      <c r="B61" s="107" t="s">
        <v>23</v>
      </c>
      <c r="C61" s="108">
        <v>50</v>
      </c>
      <c r="D61" s="108">
        <v>50</v>
      </c>
      <c r="E61" s="108">
        <v>50</v>
      </c>
      <c r="F61" s="108">
        <v>40</v>
      </c>
      <c r="G61" s="104" t="s">
        <v>116</v>
      </c>
      <c r="H61" s="116"/>
      <c r="I61" s="121" t="s">
        <v>364</v>
      </c>
      <c r="J61" s="121" t="s">
        <v>365</v>
      </c>
      <c r="K61" s="127" t="s">
        <v>320</v>
      </c>
      <c r="L61" s="100"/>
    </row>
    <row r="62" spans="1:12" ht="12.75" customHeight="1">
      <c r="A62" s="101">
        <v>360</v>
      </c>
      <c r="B62" s="107" t="s">
        <v>23</v>
      </c>
      <c r="C62" s="108">
        <v>29</v>
      </c>
      <c r="D62" s="108">
        <v>29</v>
      </c>
      <c r="E62" s="108">
        <v>29</v>
      </c>
      <c r="F62" s="108">
        <v>70</v>
      </c>
      <c r="G62" s="104" t="s">
        <v>121</v>
      </c>
      <c r="H62" s="116" t="s">
        <v>164</v>
      </c>
      <c r="I62" s="121" t="s">
        <v>389</v>
      </c>
      <c r="J62" s="121" t="s">
        <v>390</v>
      </c>
      <c r="K62" s="127" t="s">
        <v>320</v>
      </c>
      <c r="L62" s="100"/>
    </row>
    <row r="63" spans="1:12" ht="12.75" customHeight="1">
      <c r="A63" s="101">
        <v>361</v>
      </c>
      <c r="B63" s="107" t="s">
        <v>30</v>
      </c>
      <c r="C63" s="108">
        <v>15</v>
      </c>
      <c r="D63" s="108">
        <v>15</v>
      </c>
      <c r="E63" s="108">
        <v>15</v>
      </c>
      <c r="F63" s="108">
        <v>70</v>
      </c>
      <c r="G63" s="104" t="s">
        <v>121</v>
      </c>
      <c r="H63" s="103" t="s">
        <v>163</v>
      </c>
      <c r="I63" s="121" t="s">
        <v>389</v>
      </c>
      <c r="J63" s="121" t="s">
        <v>390</v>
      </c>
      <c r="K63" s="127" t="s">
        <v>320</v>
      </c>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row>
    <row r="71" spans="1:12" ht="12.75" customHeight="1">
      <c r="A71" s="101" t="s">
        <v>333</v>
      </c>
      <c r="B71" s="101" t="s">
        <v>21</v>
      </c>
      <c r="C71" s="106">
        <v>90</v>
      </c>
      <c r="D71" s="106">
        <v>90</v>
      </c>
      <c r="E71" s="106">
        <v>90</v>
      </c>
      <c r="F71" s="120" t="s">
        <v>32</v>
      </c>
      <c r="G71" s="116" t="s">
        <v>124</v>
      </c>
      <c r="H71" s="103" t="s">
        <v>172</v>
      </c>
      <c r="I71" s="121" t="s">
        <v>389</v>
      </c>
      <c r="J71" s="124" t="s">
        <v>390</v>
      </c>
      <c r="K71" s="128" t="s">
        <v>320</v>
      </c>
      <c r="L71" s="100"/>
    </row>
    <row r="72" spans="1:12" ht="12.75" customHeight="1">
      <c r="A72" s="101" t="s">
        <v>334</v>
      </c>
      <c r="B72" s="101" t="s">
        <v>21</v>
      </c>
      <c r="C72" s="106">
        <v>90</v>
      </c>
      <c r="D72" s="106">
        <v>90</v>
      </c>
      <c r="E72" s="106">
        <v>90</v>
      </c>
      <c r="F72" s="120" t="s">
        <v>32</v>
      </c>
      <c r="G72" s="116" t="s">
        <v>124</v>
      </c>
      <c r="H72" s="103" t="s">
        <v>172</v>
      </c>
      <c r="I72" s="121" t="s">
        <v>394</v>
      </c>
      <c r="J72" s="124" t="s">
        <v>395</v>
      </c>
      <c r="K72" s="128" t="s">
        <v>320</v>
      </c>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October 1 2002; &amp;T&amp;C&amp;"Tahoma" &amp;08 &amp;P&amp;R&amp;"Tahoma" &amp;08D:\Data\TAS\02W\postings.02AUG02.xls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6"/>
  <sheetViews>
    <sheetView topLeftCell="A22" workbookViewId="0">
      <selection activeCell="L57" sqref="L57"/>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t="s">
        <v>376</v>
      </c>
      <c r="J2" s="122" t="s">
        <v>424</v>
      </c>
      <c r="K2" s="126" t="s">
        <v>320</v>
      </c>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c r="J4" s="122"/>
      <c r="K4" s="126"/>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85</v>
      </c>
      <c r="E9" s="108">
        <v>100</v>
      </c>
      <c r="F9" s="108"/>
      <c r="G9" s="109" t="s">
        <v>97</v>
      </c>
      <c r="H9" s="110" t="s">
        <v>204</v>
      </c>
      <c r="I9" s="121" t="s">
        <v>346</v>
      </c>
      <c r="J9" s="121" t="s">
        <v>347</v>
      </c>
      <c r="K9" s="126" t="s">
        <v>320</v>
      </c>
      <c r="L9" s="100" t="s">
        <v>423</v>
      </c>
    </row>
    <row r="10" spans="1:12" ht="12.75" customHeight="1">
      <c r="A10" s="101" t="s">
        <v>78</v>
      </c>
      <c r="B10" s="107" t="s">
        <v>84</v>
      </c>
      <c r="C10" s="108">
        <v>122</v>
      </c>
      <c r="D10" s="108">
        <v>122</v>
      </c>
      <c r="E10" s="108">
        <v>122</v>
      </c>
      <c r="F10" s="108" t="s">
        <v>179</v>
      </c>
      <c r="G10" s="109" t="s">
        <v>97</v>
      </c>
      <c r="H10" s="110" t="s">
        <v>203</v>
      </c>
      <c r="I10" s="121" t="s">
        <v>344</v>
      </c>
      <c r="J10" s="121" t="s">
        <v>345</v>
      </c>
      <c r="K10" s="126" t="s">
        <v>320</v>
      </c>
      <c r="L10" s="100"/>
    </row>
    <row r="11" spans="1:12" ht="12.75" customHeight="1">
      <c r="A11" s="101" t="s">
        <v>79</v>
      </c>
      <c r="B11" s="107" t="s">
        <v>84</v>
      </c>
      <c r="C11" s="108">
        <v>100</v>
      </c>
      <c r="D11" s="108">
        <v>100</v>
      </c>
      <c r="E11" s="108">
        <v>100</v>
      </c>
      <c r="F11" s="108"/>
      <c r="G11" s="109" t="s">
        <v>97</v>
      </c>
      <c r="H11" s="110" t="s">
        <v>204</v>
      </c>
      <c r="I11" s="121" t="s">
        <v>346</v>
      </c>
      <c r="J11" s="121" t="s">
        <v>347</v>
      </c>
      <c r="K11" s="126" t="s">
        <v>320</v>
      </c>
      <c r="L11" s="100"/>
    </row>
    <row r="12" spans="1:12" ht="12.75" customHeight="1">
      <c r="A12" s="101" t="s">
        <v>80</v>
      </c>
      <c r="B12" s="107" t="s">
        <v>84</v>
      </c>
      <c r="C12" s="108">
        <v>100</v>
      </c>
      <c r="D12" s="108">
        <v>100</v>
      </c>
      <c r="E12" s="108">
        <v>100</v>
      </c>
      <c r="F12" s="108"/>
      <c r="G12" s="109" t="s">
        <v>97</v>
      </c>
      <c r="H12" s="110" t="s">
        <v>204</v>
      </c>
      <c r="I12" s="121"/>
      <c r="J12" s="121"/>
      <c r="K12" s="127"/>
      <c r="L12" s="100"/>
    </row>
    <row r="13" spans="1:12" ht="12.75" customHeight="1">
      <c r="A13" s="101" t="s">
        <v>82</v>
      </c>
      <c r="B13" s="107" t="s">
        <v>84</v>
      </c>
      <c r="C13" s="108">
        <v>100</v>
      </c>
      <c r="D13" s="108">
        <v>100</v>
      </c>
      <c r="E13" s="108">
        <v>100</v>
      </c>
      <c r="F13" s="108"/>
      <c r="G13" s="109" t="s">
        <v>97</v>
      </c>
      <c r="H13" s="111" t="s">
        <v>204</v>
      </c>
      <c r="I13" s="121"/>
      <c r="J13" s="121"/>
      <c r="K13" s="127"/>
      <c r="L13" s="100"/>
    </row>
    <row r="14" spans="1:12" ht="12.75" customHeight="1">
      <c r="A14" s="101" t="s">
        <v>85</v>
      </c>
      <c r="B14" s="107" t="s">
        <v>23</v>
      </c>
      <c r="C14" s="108">
        <v>115</v>
      </c>
      <c r="D14" s="108">
        <v>115</v>
      </c>
      <c r="E14" s="108">
        <v>115</v>
      </c>
      <c r="F14" s="108">
        <v>75</v>
      </c>
      <c r="G14" s="112" t="s">
        <v>396</v>
      </c>
      <c r="H14" s="113" t="s">
        <v>133</v>
      </c>
      <c r="I14" s="121" t="s">
        <v>350</v>
      </c>
      <c r="J14" s="121" t="s">
        <v>351</v>
      </c>
      <c r="K14" s="127" t="s">
        <v>320</v>
      </c>
      <c r="L14" s="100"/>
    </row>
    <row r="15" spans="1:12" ht="12.75" customHeight="1">
      <c r="A15" s="101" t="s">
        <v>86</v>
      </c>
      <c r="B15" s="107" t="s">
        <v>23</v>
      </c>
      <c r="C15" s="108">
        <v>120</v>
      </c>
      <c r="D15" s="108">
        <v>120</v>
      </c>
      <c r="E15" s="108">
        <v>120</v>
      </c>
      <c r="F15" s="108" t="s">
        <v>137</v>
      </c>
      <c r="G15" s="112" t="s">
        <v>396</v>
      </c>
      <c r="H15" s="114" t="s">
        <v>134</v>
      </c>
      <c r="I15" s="121" t="s">
        <v>356</v>
      </c>
      <c r="J15" s="121" t="s">
        <v>357</v>
      </c>
      <c r="K15" s="127" t="s">
        <v>320</v>
      </c>
      <c r="L15" s="100"/>
    </row>
    <row r="16" spans="1:12" ht="12.75" customHeight="1">
      <c r="A16" s="101" t="s">
        <v>87</v>
      </c>
      <c r="B16" s="107" t="s">
        <v>25</v>
      </c>
      <c r="C16" s="108">
        <v>125</v>
      </c>
      <c r="D16" s="108">
        <v>125</v>
      </c>
      <c r="E16" s="108">
        <v>125</v>
      </c>
      <c r="F16" s="108">
        <v>60</v>
      </c>
      <c r="G16" s="115" t="s">
        <v>98</v>
      </c>
      <c r="H16" s="116" t="s">
        <v>135</v>
      </c>
      <c r="I16" s="121" t="s">
        <v>352</v>
      </c>
      <c r="J16" s="121" t="s">
        <v>353</v>
      </c>
      <c r="K16" s="127" t="s">
        <v>320</v>
      </c>
      <c r="L16" s="100"/>
    </row>
    <row r="17" spans="1:12" ht="12.75" customHeight="1">
      <c r="A17" s="101" t="s">
        <v>88</v>
      </c>
      <c r="B17" s="107" t="s">
        <v>25</v>
      </c>
      <c r="C17" s="108">
        <v>100</v>
      </c>
      <c r="D17" s="108">
        <v>100</v>
      </c>
      <c r="E17" s="108">
        <v>100</v>
      </c>
      <c r="F17" s="108" t="s">
        <v>178</v>
      </c>
      <c r="G17" s="115" t="s">
        <v>98</v>
      </c>
      <c r="H17" s="114" t="s">
        <v>136</v>
      </c>
      <c r="I17" s="121" t="s">
        <v>387</v>
      </c>
      <c r="J17" s="121" t="s">
        <v>388</v>
      </c>
      <c r="K17" s="127" t="s">
        <v>320</v>
      </c>
      <c r="L17" s="100"/>
    </row>
    <row r="18" spans="1:12" ht="12.75" customHeight="1">
      <c r="A18" s="101" t="s">
        <v>89</v>
      </c>
      <c r="B18" s="107" t="s">
        <v>21</v>
      </c>
      <c r="C18" s="108">
        <v>171</v>
      </c>
      <c r="D18" s="108">
        <v>150</v>
      </c>
      <c r="E18" s="108">
        <v>150</v>
      </c>
      <c r="F18" s="108">
        <v>100</v>
      </c>
      <c r="G18" s="112" t="s">
        <v>100</v>
      </c>
      <c r="H18" s="116"/>
      <c r="I18" s="121" t="s">
        <v>354</v>
      </c>
      <c r="J18" s="121" t="s">
        <v>355</v>
      </c>
      <c r="K18" s="127" t="s">
        <v>320</v>
      </c>
      <c r="L18" s="100"/>
    </row>
    <row r="19" spans="1:12" ht="12.75" customHeight="1">
      <c r="A19" s="101" t="s">
        <v>90</v>
      </c>
      <c r="B19" s="107" t="s">
        <v>35</v>
      </c>
      <c r="C19" s="108">
        <v>270</v>
      </c>
      <c r="D19" s="108">
        <v>165</v>
      </c>
      <c r="E19" s="108">
        <v>165</v>
      </c>
      <c r="F19" s="108" t="s">
        <v>138</v>
      </c>
      <c r="G19" s="112" t="s">
        <v>100</v>
      </c>
      <c r="H19" s="114" t="s">
        <v>139</v>
      </c>
      <c r="I19" s="121" t="s">
        <v>356</v>
      </c>
      <c r="J19" s="121" t="s">
        <v>357</v>
      </c>
      <c r="K19" s="127" t="s">
        <v>320</v>
      </c>
      <c r="L19" s="100"/>
    </row>
    <row r="20" spans="1:12" ht="12.75" customHeight="1">
      <c r="A20" s="101">
        <v>210</v>
      </c>
      <c r="B20" s="107" t="s">
        <v>23</v>
      </c>
      <c r="C20" s="108">
        <v>66</v>
      </c>
      <c r="D20" s="108">
        <v>66</v>
      </c>
      <c r="E20" s="108">
        <v>66</v>
      </c>
      <c r="F20" s="108">
        <v>225</v>
      </c>
      <c r="G20" s="117" t="s">
        <v>101</v>
      </c>
      <c r="H20" s="116" t="s">
        <v>142</v>
      </c>
      <c r="I20" s="121" t="s">
        <v>358</v>
      </c>
      <c r="J20" s="121" t="s">
        <v>359</v>
      </c>
      <c r="K20" s="127" t="s">
        <v>320</v>
      </c>
      <c r="L20" s="100"/>
    </row>
    <row r="21" spans="1:12" ht="12.75" customHeight="1">
      <c r="A21" s="101">
        <v>210</v>
      </c>
      <c r="B21" s="107" t="s">
        <v>21</v>
      </c>
      <c r="C21" s="108">
        <v>70</v>
      </c>
      <c r="D21" s="108">
        <v>70</v>
      </c>
      <c r="E21" s="108">
        <v>70</v>
      </c>
      <c r="F21" s="108">
        <v>125</v>
      </c>
      <c r="G21" s="112" t="s">
        <v>102</v>
      </c>
      <c r="H21" s="116"/>
      <c r="I21" s="121" t="s">
        <v>398</v>
      </c>
      <c r="J21" s="121" t="s">
        <v>341</v>
      </c>
      <c r="K21" s="127" t="s">
        <v>320</v>
      </c>
      <c r="L21" s="100"/>
    </row>
    <row r="22" spans="1:12" ht="12.75" customHeight="1">
      <c r="A22" s="101" t="s">
        <v>31</v>
      </c>
      <c r="B22" s="107" t="s">
        <v>23</v>
      </c>
      <c r="C22" s="108">
        <v>80</v>
      </c>
      <c r="D22" s="108">
        <v>80</v>
      </c>
      <c r="E22" s="108">
        <v>80</v>
      </c>
      <c r="F22" s="108">
        <v>200</v>
      </c>
      <c r="G22" s="112" t="s">
        <v>103</v>
      </c>
      <c r="H22" s="116" t="s">
        <v>143</v>
      </c>
      <c r="I22" s="121" t="s">
        <v>360</v>
      </c>
      <c r="J22" s="121" t="s">
        <v>361</v>
      </c>
      <c r="K22" s="127" t="s">
        <v>320</v>
      </c>
      <c r="L22" s="100"/>
    </row>
    <row r="23" spans="1:12" ht="12.75" customHeight="1">
      <c r="A23" s="101" t="s">
        <v>31</v>
      </c>
      <c r="B23" s="107" t="s">
        <v>21</v>
      </c>
      <c r="C23" s="108">
        <v>80</v>
      </c>
      <c r="D23" s="108">
        <v>80</v>
      </c>
      <c r="E23" s="108">
        <v>80</v>
      </c>
      <c r="F23" s="108">
        <v>150</v>
      </c>
      <c r="G23" s="112" t="s">
        <v>103</v>
      </c>
      <c r="H23" s="116" t="s">
        <v>143</v>
      </c>
      <c r="I23" s="121" t="s">
        <v>362</v>
      </c>
      <c r="J23" s="121" t="s">
        <v>363</v>
      </c>
      <c r="K23" s="127" t="s">
        <v>320</v>
      </c>
      <c r="L23" s="100"/>
    </row>
    <row r="24" spans="1:12" ht="12.75" customHeight="1">
      <c r="A24" s="101" t="s">
        <v>31</v>
      </c>
      <c r="B24" s="107" t="s">
        <v>29</v>
      </c>
      <c r="C24" s="108">
        <v>80</v>
      </c>
      <c r="D24" s="108">
        <v>80</v>
      </c>
      <c r="E24" s="108">
        <v>80</v>
      </c>
      <c r="F24" s="108">
        <v>150</v>
      </c>
      <c r="G24" s="112" t="s">
        <v>104</v>
      </c>
      <c r="H24" s="116"/>
      <c r="I24" s="121" t="s">
        <v>364</v>
      </c>
      <c r="J24" s="121" t="s">
        <v>365</v>
      </c>
      <c r="K24" s="127" t="s">
        <v>320</v>
      </c>
      <c r="L24" s="100"/>
    </row>
    <row r="25" spans="1:12" ht="12.75" customHeight="1">
      <c r="A25" s="101" t="s">
        <v>24</v>
      </c>
      <c r="B25" s="107" t="s">
        <v>23</v>
      </c>
      <c r="C25" s="108">
        <v>96</v>
      </c>
      <c r="D25" s="108">
        <v>96</v>
      </c>
      <c r="E25" s="108">
        <v>96</v>
      </c>
      <c r="F25" s="108">
        <v>60</v>
      </c>
      <c r="G25" s="117" t="s">
        <v>105</v>
      </c>
      <c r="H25" s="116" t="s">
        <v>144</v>
      </c>
      <c r="I25" s="121" t="s">
        <v>342</v>
      </c>
      <c r="J25" s="121" t="s">
        <v>343</v>
      </c>
      <c r="K25" s="127" t="s">
        <v>320</v>
      </c>
      <c r="L25" s="100"/>
    </row>
    <row r="26" spans="1:12" ht="12.75" customHeight="1">
      <c r="A26" s="101" t="s">
        <v>24</v>
      </c>
      <c r="B26" s="107" t="s">
        <v>25</v>
      </c>
      <c r="C26" s="108">
        <v>100</v>
      </c>
      <c r="D26" s="108">
        <v>100</v>
      </c>
      <c r="E26" s="108">
        <v>100</v>
      </c>
      <c r="F26" s="108">
        <v>60</v>
      </c>
      <c r="G26" s="117" t="s">
        <v>106</v>
      </c>
      <c r="H26" s="116" t="s">
        <v>145</v>
      </c>
      <c r="I26" s="121" t="s">
        <v>354</v>
      </c>
      <c r="J26" s="121" t="s">
        <v>355</v>
      </c>
      <c r="K26" s="127" t="s">
        <v>320</v>
      </c>
      <c r="L26" s="100"/>
    </row>
    <row r="27" spans="1:12" ht="12.75" customHeight="1">
      <c r="A27" s="101" t="s">
        <v>24</v>
      </c>
      <c r="B27" s="107" t="s">
        <v>26</v>
      </c>
      <c r="C27" s="108">
        <v>100</v>
      </c>
      <c r="D27" s="108">
        <v>100</v>
      </c>
      <c r="E27" s="108">
        <v>100</v>
      </c>
      <c r="F27" s="108">
        <v>60</v>
      </c>
      <c r="G27" s="117" t="s">
        <v>106</v>
      </c>
      <c r="H27" s="116" t="s">
        <v>146</v>
      </c>
      <c r="I27" s="121" t="s">
        <v>366</v>
      </c>
      <c r="J27" s="121" t="s">
        <v>367</v>
      </c>
      <c r="K27" s="127" t="s">
        <v>320</v>
      </c>
      <c r="L27" s="100"/>
    </row>
    <row r="28" spans="1:12" ht="12.75" customHeight="1">
      <c r="A28" s="101" t="s">
        <v>28</v>
      </c>
      <c r="B28" s="107" t="s">
        <v>21</v>
      </c>
      <c r="C28" s="108">
        <v>60</v>
      </c>
      <c r="D28" s="108">
        <v>60</v>
      </c>
      <c r="E28" s="108">
        <v>60</v>
      </c>
      <c r="F28" s="108">
        <v>60</v>
      </c>
      <c r="G28" s="115" t="s">
        <v>107</v>
      </c>
      <c r="H28" s="116" t="s">
        <v>147</v>
      </c>
      <c r="I28" s="121" t="s">
        <v>368</v>
      </c>
      <c r="J28" s="121" t="s">
        <v>369</v>
      </c>
      <c r="K28" s="127"/>
      <c r="L28" s="100" t="s">
        <v>403</v>
      </c>
    </row>
    <row r="29" spans="1:12" ht="12.75" customHeight="1">
      <c r="A29" s="101" t="s">
        <v>28</v>
      </c>
      <c r="B29" s="107" t="s">
        <v>29</v>
      </c>
      <c r="C29" s="108">
        <v>130</v>
      </c>
      <c r="D29" s="108">
        <v>130</v>
      </c>
      <c r="E29" s="108">
        <v>130</v>
      </c>
      <c r="F29" s="108">
        <v>60</v>
      </c>
      <c r="G29" s="115" t="s">
        <v>106</v>
      </c>
      <c r="H29" s="116" t="s">
        <v>145</v>
      </c>
      <c r="I29" s="121" t="s">
        <v>370</v>
      </c>
      <c r="J29" s="121" t="s">
        <v>371</v>
      </c>
      <c r="K29" s="127" t="s">
        <v>320</v>
      </c>
      <c r="L29" s="100"/>
    </row>
    <row r="30" spans="1:12" ht="12.75" customHeight="1">
      <c r="A30" s="101" t="s">
        <v>28</v>
      </c>
      <c r="B30" s="107" t="s">
        <v>22</v>
      </c>
      <c r="C30" s="108">
        <v>130</v>
      </c>
      <c r="D30" s="108">
        <v>130</v>
      </c>
      <c r="E30" s="108">
        <v>130</v>
      </c>
      <c r="F30" s="108">
        <v>60</v>
      </c>
      <c r="G30" s="117" t="s">
        <v>106</v>
      </c>
      <c r="H30" s="116" t="s">
        <v>146</v>
      </c>
      <c r="I30" s="121" t="s">
        <v>372</v>
      </c>
      <c r="J30" s="121" t="s">
        <v>373</v>
      </c>
      <c r="K30" s="127" t="s">
        <v>320</v>
      </c>
      <c r="L30" s="100"/>
    </row>
    <row r="31" spans="1:12" ht="12.75" customHeight="1">
      <c r="A31" s="101" t="s">
        <v>27</v>
      </c>
      <c r="B31" s="107" t="s">
        <v>23</v>
      </c>
      <c r="C31" s="108">
        <v>95</v>
      </c>
      <c r="D31" s="108">
        <v>95</v>
      </c>
      <c r="E31" s="108">
        <v>95</v>
      </c>
      <c r="F31" s="108">
        <v>120</v>
      </c>
      <c r="G31" s="117" t="s">
        <v>108</v>
      </c>
      <c r="H31" s="116" t="s">
        <v>174</v>
      </c>
      <c r="I31" s="121" t="s">
        <v>394</v>
      </c>
      <c r="J31" s="121" t="s">
        <v>395</v>
      </c>
      <c r="K31" s="127" t="s">
        <v>320</v>
      </c>
      <c r="L31" s="100"/>
    </row>
    <row r="32" spans="1:12" ht="12.75" customHeight="1">
      <c r="A32" s="101" t="s">
        <v>27</v>
      </c>
      <c r="B32" s="107" t="s">
        <v>21</v>
      </c>
      <c r="C32" s="108">
        <v>60</v>
      </c>
      <c r="D32" s="108">
        <v>60</v>
      </c>
      <c r="E32" s="108">
        <v>60</v>
      </c>
      <c r="F32" s="108">
        <v>75</v>
      </c>
      <c r="G32" s="117" t="s">
        <v>108</v>
      </c>
      <c r="H32" s="116" t="s">
        <v>174</v>
      </c>
      <c r="I32" s="121" t="s">
        <v>404</v>
      </c>
      <c r="J32" s="121" t="s">
        <v>405</v>
      </c>
      <c r="K32" s="127" t="s">
        <v>320</v>
      </c>
      <c r="L32" s="100"/>
    </row>
    <row r="33" spans="1:12" ht="12.75" customHeight="1">
      <c r="A33" s="101">
        <v>313</v>
      </c>
      <c r="B33" s="107" t="s">
        <v>21</v>
      </c>
      <c r="C33" s="108">
        <v>60</v>
      </c>
      <c r="D33" s="108">
        <v>60</v>
      </c>
      <c r="E33" s="108">
        <v>60</v>
      </c>
      <c r="F33" s="108">
        <v>100</v>
      </c>
      <c r="G33" s="104" t="s">
        <v>109</v>
      </c>
      <c r="H33" s="116" t="s">
        <v>148</v>
      </c>
      <c r="I33" s="121" t="s">
        <v>374</v>
      </c>
      <c r="J33" s="121" t="s">
        <v>375</v>
      </c>
      <c r="K33" s="127" t="s">
        <v>320</v>
      </c>
      <c r="L33" s="100"/>
    </row>
    <row r="34" spans="1:12" ht="12.75" customHeight="1">
      <c r="A34" s="101">
        <v>315</v>
      </c>
      <c r="B34" s="107" t="s">
        <v>23</v>
      </c>
      <c r="C34" s="108">
        <v>61</v>
      </c>
      <c r="D34" s="108">
        <v>61</v>
      </c>
      <c r="E34" s="108">
        <v>61</v>
      </c>
      <c r="F34" s="108">
        <v>90</v>
      </c>
      <c r="G34" s="104" t="s">
        <v>110</v>
      </c>
      <c r="H34" s="116" t="s">
        <v>150</v>
      </c>
      <c r="I34" s="121" t="s">
        <v>376</v>
      </c>
      <c r="J34" s="121" t="s">
        <v>377</v>
      </c>
      <c r="K34" s="127" t="s">
        <v>320</v>
      </c>
      <c r="L34" s="100"/>
    </row>
    <row r="35" spans="1:12" ht="12.75" customHeight="1">
      <c r="A35" s="101">
        <v>315</v>
      </c>
      <c r="B35" s="107" t="s">
        <v>21</v>
      </c>
      <c r="C35" s="108">
        <v>61</v>
      </c>
      <c r="D35" s="108">
        <v>61</v>
      </c>
      <c r="E35" s="108">
        <v>61</v>
      </c>
      <c r="F35" s="108">
        <v>90</v>
      </c>
      <c r="G35" s="104" t="s">
        <v>111</v>
      </c>
      <c r="H35" s="116" t="s">
        <v>151</v>
      </c>
      <c r="I35" s="121" t="s">
        <v>360</v>
      </c>
      <c r="J35" s="121" t="s">
        <v>361</v>
      </c>
      <c r="K35" s="127" t="s">
        <v>320</v>
      </c>
      <c r="L35" s="100"/>
    </row>
    <row r="36" spans="1:12" ht="12.75" customHeight="1">
      <c r="A36" s="101" t="s">
        <v>50</v>
      </c>
      <c r="B36" s="107" t="s">
        <v>23</v>
      </c>
      <c r="C36" s="108">
        <v>60</v>
      </c>
      <c r="D36" s="108">
        <v>45</v>
      </c>
      <c r="E36" s="108">
        <v>45</v>
      </c>
      <c r="F36" s="108">
        <v>45</v>
      </c>
      <c r="G36" s="104" t="s">
        <v>109</v>
      </c>
      <c r="H36" s="116" t="s">
        <v>149</v>
      </c>
      <c r="I36" s="121" t="s">
        <v>374</v>
      </c>
      <c r="J36" s="121" t="s">
        <v>375</v>
      </c>
      <c r="K36" s="127" t="s">
        <v>320</v>
      </c>
      <c r="L36" s="100"/>
    </row>
    <row r="37" spans="1:12" ht="12.75" customHeight="1">
      <c r="A37" s="101" t="s">
        <v>57</v>
      </c>
      <c r="B37" s="107" t="s">
        <v>21</v>
      </c>
      <c r="C37" s="108">
        <v>85</v>
      </c>
      <c r="D37" s="108">
        <v>85</v>
      </c>
      <c r="E37" s="108">
        <v>85</v>
      </c>
      <c r="F37" s="108">
        <v>100</v>
      </c>
      <c r="G37" s="104" t="s">
        <v>102</v>
      </c>
      <c r="H37" s="116"/>
      <c r="I37" s="121" t="s">
        <v>348</v>
      </c>
      <c r="J37" s="121" t="s">
        <v>349</v>
      </c>
      <c r="K37" s="127" t="s">
        <v>320</v>
      </c>
      <c r="L37" s="100"/>
    </row>
    <row r="38" spans="1:12" ht="12.75" customHeight="1">
      <c r="A38" s="101">
        <v>323</v>
      </c>
      <c r="B38" s="101" t="s">
        <v>21</v>
      </c>
      <c r="C38" s="106">
        <v>46</v>
      </c>
      <c r="D38" s="106">
        <v>46</v>
      </c>
      <c r="E38" s="106">
        <v>46</v>
      </c>
      <c r="F38" s="108">
        <v>75</v>
      </c>
      <c r="G38" s="104" t="s">
        <v>103</v>
      </c>
      <c r="H38" s="116" t="s">
        <v>152</v>
      </c>
      <c r="I38" s="121" t="s">
        <v>362</v>
      </c>
      <c r="J38" s="121" t="s">
        <v>363</v>
      </c>
      <c r="K38" s="127" t="s">
        <v>320</v>
      </c>
      <c r="L38" s="100"/>
    </row>
    <row r="39" spans="1:12" ht="12.75" customHeight="1">
      <c r="A39" s="101">
        <v>324</v>
      </c>
      <c r="B39" s="101" t="s">
        <v>23</v>
      </c>
      <c r="C39" s="106">
        <v>32</v>
      </c>
      <c r="D39" s="106">
        <v>32</v>
      </c>
      <c r="E39" s="106">
        <v>32</v>
      </c>
      <c r="F39" s="108">
        <v>75</v>
      </c>
      <c r="G39" s="104" t="s">
        <v>108</v>
      </c>
      <c r="H39" s="116"/>
      <c r="I39" s="121" t="s">
        <v>378</v>
      </c>
      <c r="J39" s="121" t="s">
        <v>379</v>
      </c>
      <c r="K39" s="127" t="s">
        <v>320</v>
      </c>
      <c r="L39" s="100"/>
    </row>
    <row r="40" spans="1:12" ht="12.75" customHeight="1">
      <c r="A40" s="101">
        <v>330</v>
      </c>
      <c r="B40" s="107" t="s">
        <v>23</v>
      </c>
      <c r="C40" s="108">
        <v>65</v>
      </c>
      <c r="D40" s="108">
        <v>65</v>
      </c>
      <c r="E40" s="108">
        <v>65</v>
      </c>
      <c r="F40" s="108">
        <v>100</v>
      </c>
      <c r="G40" s="104" t="s">
        <v>112</v>
      </c>
      <c r="H40" s="116" t="s">
        <v>153</v>
      </c>
      <c r="I40" s="121" t="s">
        <v>398</v>
      </c>
      <c r="J40" s="121" t="s">
        <v>341</v>
      </c>
      <c r="K40" s="127" t="s">
        <v>320</v>
      </c>
      <c r="L40" s="100"/>
    </row>
    <row r="41" spans="1:12" ht="12.75" customHeight="1">
      <c r="A41" s="101">
        <v>330</v>
      </c>
      <c r="B41" s="107" t="s">
        <v>25</v>
      </c>
      <c r="C41" s="108">
        <v>65</v>
      </c>
      <c r="D41" s="108">
        <v>65</v>
      </c>
      <c r="E41" s="108">
        <v>65</v>
      </c>
      <c r="F41" s="108">
        <v>100</v>
      </c>
      <c r="G41" s="104" t="s">
        <v>104</v>
      </c>
      <c r="H41" s="116"/>
      <c r="I41" s="121" t="s">
        <v>374</v>
      </c>
      <c r="J41" s="121" t="s">
        <v>375</v>
      </c>
      <c r="K41" s="127" t="s">
        <v>320</v>
      </c>
      <c r="L41" s="100"/>
    </row>
    <row r="42" spans="1:12" ht="12.75" customHeight="1">
      <c r="A42" s="101">
        <v>330</v>
      </c>
      <c r="B42" s="107" t="s">
        <v>21</v>
      </c>
      <c r="C42" s="108">
        <v>65</v>
      </c>
      <c r="D42" s="108">
        <v>65</v>
      </c>
      <c r="E42" s="108">
        <v>65</v>
      </c>
      <c r="F42" s="108">
        <v>100</v>
      </c>
      <c r="G42" s="104" t="s">
        <v>112</v>
      </c>
      <c r="H42" s="116" t="s">
        <v>169</v>
      </c>
      <c r="I42" s="121" t="s">
        <v>342</v>
      </c>
      <c r="J42" s="121" t="s">
        <v>343</v>
      </c>
      <c r="K42" s="127" t="s">
        <v>320</v>
      </c>
      <c r="L42" s="100"/>
    </row>
    <row r="43" spans="1:12" ht="12.75" customHeight="1">
      <c r="A43" s="101">
        <v>331</v>
      </c>
      <c r="B43" s="107" t="s">
        <v>23</v>
      </c>
      <c r="C43" s="108">
        <v>80</v>
      </c>
      <c r="D43" s="108">
        <v>80</v>
      </c>
      <c r="E43" s="108">
        <v>80</v>
      </c>
      <c r="F43" s="108">
        <v>100</v>
      </c>
      <c r="G43" s="104" t="s">
        <v>113</v>
      </c>
      <c r="H43" s="116" t="s">
        <v>175</v>
      </c>
      <c r="I43" s="121" t="s">
        <v>384</v>
      </c>
      <c r="J43" s="121" t="s">
        <v>385</v>
      </c>
      <c r="K43" s="127" t="s">
        <v>320</v>
      </c>
      <c r="L43" s="100"/>
    </row>
    <row r="44" spans="1:12" ht="12.75" customHeight="1">
      <c r="A44" s="101">
        <v>331</v>
      </c>
      <c r="B44" s="107" t="s">
        <v>21</v>
      </c>
      <c r="C44" s="108">
        <v>100</v>
      </c>
      <c r="D44" s="108">
        <v>100</v>
      </c>
      <c r="E44" s="108">
        <v>100</v>
      </c>
      <c r="F44" s="108">
        <v>100</v>
      </c>
      <c r="G44" s="104" t="s">
        <v>98</v>
      </c>
      <c r="H44" s="116" t="s">
        <v>154</v>
      </c>
      <c r="I44" s="121" t="s">
        <v>350</v>
      </c>
      <c r="J44" s="121" t="s">
        <v>351</v>
      </c>
      <c r="K44" s="127" t="s">
        <v>320</v>
      </c>
      <c r="L44" s="100"/>
    </row>
    <row r="45" spans="1:12" ht="12.75" customHeight="1">
      <c r="A45" s="101">
        <v>332</v>
      </c>
      <c r="B45" s="107" t="s">
        <v>23</v>
      </c>
      <c r="C45" s="108">
        <v>90</v>
      </c>
      <c r="D45" s="108">
        <v>90</v>
      </c>
      <c r="E45" s="108">
        <v>90</v>
      </c>
      <c r="F45" s="108">
        <v>100</v>
      </c>
      <c r="G45" s="104" t="s">
        <v>114</v>
      </c>
      <c r="H45" s="116" t="s">
        <v>205</v>
      </c>
      <c r="I45" s="121" t="s">
        <v>382</v>
      </c>
      <c r="J45" s="121" t="s">
        <v>383</v>
      </c>
      <c r="K45" s="127" t="s">
        <v>320</v>
      </c>
      <c r="L45" s="100"/>
    </row>
    <row r="46" spans="1:12" ht="12.75" customHeight="1">
      <c r="A46" s="101">
        <v>332</v>
      </c>
      <c r="B46" s="107" t="s">
        <v>21</v>
      </c>
      <c r="C46" s="108">
        <v>85</v>
      </c>
      <c r="D46" s="108">
        <v>85</v>
      </c>
      <c r="E46" s="108">
        <v>85</v>
      </c>
      <c r="F46" s="108">
        <v>100</v>
      </c>
      <c r="G46" s="104" t="s">
        <v>115</v>
      </c>
      <c r="H46" s="116" t="s">
        <v>156</v>
      </c>
      <c r="I46" s="121" t="s">
        <v>366</v>
      </c>
      <c r="J46" s="121" t="s">
        <v>367</v>
      </c>
      <c r="K46" s="127" t="s">
        <v>320</v>
      </c>
      <c r="L46" s="100"/>
    </row>
    <row r="47" spans="1:12" ht="12.75" customHeight="1">
      <c r="A47" s="101">
        <v>332</v>
      </c>
      <c r="B47" s="107" t="s">
        <v>29</v>
      </c>
      <c r="C47" s="108">
        <v>85</v>
      </c>
      <c r="D47" s="108">
        <v>85</v>
      </c>
      <c r="E47" s="108">
        <v>85</v>
      </c>
      <c r="F47" s="108">
        <v>100</v>
      </c>
      <c r="G47" s="104" t="s">
        <v>115</v>
      </c>
      <c r="H47" s="116" t="s">
        <v>157</v>
      </c>
      <c r="I47" s="121" t="s">
        <v>398</v>
      </c>
      <c r="J47" s="121" t="s">
        <v>341</v>
      </c>
      <c r="K47" s="127" t="s">
        <v>320</v>
      </c>
      <c r="L47" s="100"/>
    </row>
    <row r="48" spans="1:12" ht="12.75" customHeight="1">
      <c r="A48" s="101">
        <v>333</v>
      </c>
      <c r="B48" s="107" t="s">
        <v>21</v>
      </c>
      <c r="C48" s="108">
        <v>12</v>
      </c>
      <c r="D48" s="108">
        <v>12</v>
      </c>
      <c r="E48" s="108">
        <v>12</v>
      </c>
      <c r="F48" s="108">
        <v>100</v>
      </c>
      <c r="G48" s="104" t="s">
        <v>116</v>
      </c>
      <c r="H48" s="116"/>
      <c r="I48" s="121" t="s">
        <v>348</v>
      </c>
      <c r="J48" s="121" t="s">
        <v>349</v>
      </c>
      <c r="K48" s="127" t="s">
        <v>320</v>
      </c>
      <c r="L48" s="100"/>
    </row>
    <row r="49" spans="1:12" ht="12.75" customHeight="1">
      <c r="A49" s="101">
        <v>334</v>
      </c>
      <c r="B49" s="107" t="s">
        <v>21</v>
      </c>
      <c r="C49" s="108">
        <v>35</v>
      </c>
      <c r="D49" s="108">
        <v>35</v>
      </c>
      <c r="E49" s="108">
        <v>35</v>
      </c>
      <c r="F49" s="108">
        <v>120</v>
      </c>
      <c r="G49" s="104" t="s">
        <v>117</v>
      </c>
      <c r="H49" s="116" t="s">
        <v>158</v>
      </c>
      <c r="I49" s="121" t="s">
        <v>376</v>
      </c>
      <c r="J49" s="121" t="s">
        <v>377</v>
      </c>
      <c r="K49" s="127" t="s">
        <v>320</v>
      </c>
      <c r="L49" s="100"/>
    </row>
    <row r="50" spans="1:12" ht="12.75" customHeight="1">
      <c r="A50" s="101">
        <v>335</v>
      </c>
      <c r="B50" s="107" t="s">
        <v>21</v>
      </c>
      <c r="C50" s="108">
        <v>134</v>
      </c>
      <c r="D50" s="108">
        <v>100</v>
      </c>
      <c r="E50" s="108">
        <v>100</v>
      </c>
      <c r="F50" s="108">
        <v>100</v>
      </c>
      <c r="G50" s="104" t="s">
        <v>118</v>
      </c>
      <c r="H50" s="116" t="s">
        <v>162</v>
      </c>
      <c r="I50" s="121" t="s">
        <v>384</v>
      </c>
      <c r="J50" s="121" t="s">
        <v>385</v>
      </c>
      <c r="K50" s="127" t="s">
        <v>320</v>
      </c>
      <c r="L50" s="100"/>
    </row>
    <row r="51" spans="1:12" ht="12.75" customHeight="1">
      <c r="A51" s="101">
        <v>336</v>
      </c>
      <c r="B51" s="107" t="s">
        <v>23</v>
      </c>
      <c r="C51" s="108">
        <v>70</v>
      </c>
      <c r="D51" s="108">
        <v>70</v>
      </c>
      <c r="E51" s="108">
        <v>70</v>
      </c>
      <c r="F51" s="108">
        <v>100</v>
      </c>
      <c r="G51" s="104" t="s">
        <v>104</v>
      </c>
      <c r="H51" s="116" t="s">
        <v>159</v>
      </c>
      <c r="I51" s="121" t="s">
        <v>382</v>
      </c>
      <c r="J51" s="121" t="s">
        <v>383</v>
      </c>
      <c r="K51" s="127" t="s">
        <v>320</v>
      </c>
      <c r="L51" s="100"/>
    </row>
    <row r="52" spans="1:12" ht="12.75" customHeight="1">
      <c r="A52" s="101">
        <v>336</v>
      </c>
      <c r="B52" s="107" t="s">
        <v>21</v>
      </c>
      <c r="C52" s="108">
        <v>70</v>
      </c>
      <c r="D52" s="108">
        <v>70</v>
      </c>
      <c r="E52" s="108">
        <v>70</v>
      </c>
      <c r="F52" s="108">
        <v>100</v>
      </c>
      <c r="G52" s="104" t="s">
        <v>104</v>
      </c>
      <c r="H52" s="116" t="s">
        <v>150</v>
      </c>
      <c r="I52" s="121" t="s">
        <v>380</v>
      </c>
      <c r="J52" s="121" t="s">
        <v>381</v>
      </c>
      <c r="K52" s="127" t="s">
        <v>320</v>
      </c>
      <c r="L52" s="100"/>
    </row>
    <row r="53" spans="1:12" ht="12.75" customHeight="1">
      <c r="A53" s="101">
        <v>336</v>
      </c>
      <c r="B53" s="107" t="s">
        <v>29</v>
      </c>
      <c r="C53" s="108">
        <v>106</v>
      </c>
      <c r="D53" s="108">
        <v>100</v>
      </c>
      <c r="E53" s="108">
        <v>100</v>
      </c>
      <c r="F53" s="108">
        <v>100</v>
      </c>
      <c r="G53" s="104" t="s">
        <v>105</v>
      </c>
      <c r="H53" s="116" t="s">
        <v>160</v>
      </c>
      <c r="I53" s="121" t="s">
        <v>352</v>
      </c>
      <c r="J53" s="121" t="s">
        <v>353</v>
      </c>
      <c r="K53" s="127" t="s">
        <v>320</v>
      </c>
      <c r="L53" s="100"/>
    </row>
    <row r="54" spans="1:12" ht="12.75" customHeight="1">
      <c r="A54" s="101">
        <v>338</v>
      </c>
      <c r="B54" s="107" t="s">
        <v>21</v>
      </c>
      <c r="C54" s="108">
        <v>55</v>
      </c>
      <c r="D54" s="108">
        <v>55</v>
      </c>
      <c r="E54" s="108">
        <v>55</v>
      </c>
      <c r="F54" s="108">
        <v>75</v>
      </c>
      <c r="G54" s="104" t="s">
        <v>108</v>
      </c>
      <c r="H54" s="116" t="s">
        <v>159</v>
      </c>
      <c r="I54" s="121" t="s">
        <v>378</v>
      </c>
      <c r="J54" s="121" t="s">
        <v>379</v>
      </c>
      <c r="K54" s="127" t="s">
        <v>320</v>
      </c>
      <c r="L54" s="100"/>
    </row>
    <row r="55" spans="1:12" ht="12.75" customHeight="1">
      <c r="A55" s="101">
        <v>339</v>
      </c>
      <c r="B55" s="107" t="s">
        <v>23</v>
      </c>
      <c r="C55" s="108">
        <v>70</v>
      </c>
      <c r="D55" s="108">
        <v>50</v>
      </c>
      <c r="E55" s="108">
        <v>50</v>
      </c>
      <c r="F55" s="108">
        <v>80</v>
      </c>
      <c r="G55" s="104" t="s">
        <v>386</v>
      </c>
      <c r="H55" s="116" t="s">
        <v>145</v>
      </c>
      <c r="I55" s="121" t="s">
        <v>376</v>
      </c>
      <c r="J55" s="121" t="s">
        <v>377</v>
      </c>
      <c r="K55" s="127" t="s">
        <v>320</v>
      </c>
      <c r="L55" s="100"/>
    </row>
    <row r="56" spans="1:12" ht="12.75" customHeight="1">
      <c r="A56" s="101">
        <v>339</v>
      </c>
      <c r="B56" s="107" t="s">
        <v>21</v>
      </c>
      <c r="C56" s="108">
        <v>80</v>
      </c>
      <c r="D56" s="108">
        <v>80</v>
      </c>
      <c r="E56" s="108">
        <v>80</v>
      </c>
      <c r="F56" s="108">
        <v>80</v>
      </c>
      <c r="G56" s="104" t="s">
        <v>119</v>
      </c>
      <c r="H56" s="116" t="s">
        <v>149</v>
      </c>
      <c r="I56" s="121" t="s">
        <v>376</v>
      </c>
      <c r="J56" s="121" t="s">
        <v>377</v>
      </c>
      <c r="K56" s="127" t="s">
        <v>320</v>
      </c>
      <c r="L56" s="100"/>
    </row>
    <row r="57" spans="1:12" ht="12.75" customHeight="1">
      <c r="A57" s="101">
        <v>340</v>
      </c>
      <c r="B57" s="107" t="s">
        <v>23</v>
      </c>
      <c r="C57" s="108">
        <v>118</v>
      </c>
      <c r="D57" s="108">
        <v>120</v>
      </c>
      <c r="E57" s="108">
        <v>100</v>
      </c>
      <c r="F57" s="108">
        <v>75</v>
      </c>
      <c r="G57" s="104" t="s">
        <v>120</v>
      </c>
      <c r="H57" s="116" t="s">
        <v>161</v>
      </c>
      <c r="I57" s="121" t="s">
        <v>356</v>
      </c>
      <c r="J57" s="121" t="s">
        <v>357</v>
      </c>
      <c r="K57" s="127" t="s">
        <v>320</v>
      </c>
      <c r="L57" s="100" t="s">
        <v>407</v>
      </c>
    </row>
    <row r="58" spans="1:12" ht="12.75" customHeight="1">
      <c r="A58" s="101">
        <v>342</v>
      </c>
      <c r="B58" s="101" t="s">
        <v>21</v>
      </c>
      <c r="C58" s="106">
        <v>76</v>
      </c>
      <c r="D58" s="106">
        <v>60</v>
      </c>
      <c r="E58" s="106">
        <v>60</v>
      </c>
      <c r="F58" s="108">
        <v>70</v>
      </c>
      <c r="G58" s="104" t="s">
        <v>119</v>
      </c>
      <c r="H58" s="116" t="s">
        <v>155</v>
      </c>
      <c r="I58" s="121" t="s">
        <v>374</v>
      </c>
      <c r="J58" s="121" t="s">
        <v>375</v>
      </c>
      <c r="K58" s="127" t="s">
        <v>320</v>
      </c>
      <c r="L58" s="100"/>
    </row>
    <row r="59" spans="1:12" ht="12.75" customHeight="1">
      <c r="A59" s="101" t="s">
        <v>45</v>
      </c>
      <c r="B59" s="107" t="s">
        <v>23</v>
      </c>
      <c r="C59" s="108">
        <v>85</v>
      </c>
      <c r="D59" s="108">
        <v>85</v>
      </c>
      <c r="E59" s="108">
        <v>85</v>
      </c>
      <c r="F59" s="108">
        <v>108</v>
      </c>
      <c r="G59" s="104" t="s">
        <v>102</v>
      </c>
      <c r="H59" s="116" t="s">
        <v>155</v>
      </c>
      <c r="I59" s="121" t="s">
        <v>387</v>
      </c>
      <c r="J59" s="121" t="s">
        <v>388</v>
      </c>
      <c r="K59" s="127" t="s">
        <v>320</v>
      </c>
      <c r="L59" s="100"/>
    </row>
    <row r="60" spans="1:12" ht="12.75" customHeight="1">
      <c r="A60" s="101" t="s">
        <v>91</v>
      </c>
      <c r="B60" s="107" t="s">
        <v>23</v>
      </c>
      <c r="C60" s="108">
        <v>50</v>
      </c>
      <c r="D60" s="108">
        <v>50</v>
      </c>
      <c r="E60" s="108">
        <v>50</v>
      </c>
      <c r="F60" s="108">
        <v>40</v>
      </c>
      <c r="G60" s="104" t="s">
        <v>116</v>
      </c>
      <c r="H60" s="116"/>
      <c r="I60" s="121" t="s">
        <v>364</v>
      </c>
      <c r="J60" s="121" t="s">
        <v>365</v>
      </c>
      <c r="K60" s="127" t="s">
        <v>320</v>
      </c>
      <c r="L60" s="100"/>
    </row>
    <row r="61" spans="1:12" ht="12.75" customHeight="1">
      <c r="A61" s="101">
        <v>360</v>
      </c>
      <c r="B61" s="107" t="s">
        <v>23</v>
      </c>
      <c r="C61" s="108">
        <v>29</v>
      </c>
      <c r="D61" s="108">
        <v>29</v>
      </c>
      <c r="E61" s="108">
        <v>29</v>
      </c>
      <c r="F61" s="108">
        <v>70</v>
      </c>
      <c r="G61" s="104" t="s">
        <v>121</v>
      </c>
      <c r="H61" s="116" t="s">
        <v>164</v>
      </c>
      <c r="I61" s="121" t="s">
        <v>389</v>
      </c>
      <c r="J61" s="121" t="s">
        <v>390</v>
      </c>
      <c r="K61" s="127" t="s">
        <v>320</v>
      </c>
      <c r="L61" s="100"/>
    </row>
    <row r="62" spans="1:12" ht="12.75" customHeight="1">
      <c r="A62" s="101">
        <v>361</v>
      </c>
      <c r="B62" s="107" t="s">
        <v>30</v>
      </c>
      <c r="C62" s="108">
        <v>15</v>
      </c>
      <c r="D62" s="108">
        <v>15</v>
      </c>
      <c r="E62" s="108">
        <v>15</v>
      </c>
      <c r="F62" s="108">
        <v>70</v>
      </c>
      <c r="G62" s="104" t="s">
        <v>121</v>
      </c>
      <c r="H62" s="103" t="s">
        <v>163</v>
      </c>
      <c r="I62" s="121" t="s">
        <v>389</v>
      </c>
      <c r="J62" s="121" t="s">
        <v>390</v>
      </c>
      <c r="K62" s="127" t="s">
        <v>320</v>
      </c>
      <c r="L62" s="100"/>
    </row>
    <row r="63" spans="1:12" ht="12.75" customHeight="1">
      <c r="A63" s="101">
        <v>365</v>
      </c>
      <c r="B63" s="107" t="s">
        <v>21</v>
      </c>
      <c r="C63" s="108">
        <v>60</v>
      </c>
      <c r="D63" s="108">
        <v>60</v>
      </c>
      <c r="E63" s="108">
        <v>60</v>
      </c>
      <c r="F63" s="108">
        <v>75</v>
      </c>
      <c r="G63" s="104" t="s">
        <v>122</v>
      </c>
      <c r="H63" s="103" t="s">
        <v>165</v>
      </c>
      <c r="I63" s="121" t="s">
        <v>384</v>
      </c>
      <c r="J63" s="121" t="s">
        <v>385</v>
      </c>
      <c r="K63" s="127" t="s">
        <v>320</v>
      </c>
      <c r="L63" s="100"/>
    </row>
    <row r="64" spans="1:12" ht="12.75" customHeight="1">
      <c r="A64" s="101">
        <v>366</v>
      </c>
      <c r="B64" s="107" t="s">
        <v>21</v>
      </c>
      <c r="C64" s="108">
        <v>104</v>
      </c>
      <c r="D64" s="108">
        <v>80</v>
      </c>
      <c r="E64" s="108">
        <v>80</v>
      </c>
      <c r="F64" s="108">
        <v>84</v>
      </c>
      <c r="G64" s="104" t="s">
        <v>123</v>
      </c>
      <c r="H64" s="116" t="s">
        <v>166</v>
      </c>
      <c r="I64" s="121"/>
      <c r="J64" s="121"/>
      <c r="K64" s="127"/>
      <c r="L64" s="100"/>
    </row>
    <row r="65" spans="1:12" ht="12.75" hidden="1" customHeight="1">
      <c r="A65" s="101" t="s">
        <v>66</v>
      </c>
      <c r="B65" s="107" t="s">
        <v>23</v>
      </c>
      <c r="C65" s="108"/>
      <c r="D65" s="107"/>
      <c r="E65" s="107"/>
      <c r="F65" s="108" t="s">
        <v>33</v>
      </c>
      <c r="G65" s="118" t="s">
        <v>33</v>
      </c>
      <c r="H65" s="114"/>
      <c r="I65" s="121"/>
      <c r="J65" s="121"/>
      <c r="K65" s="127"/>
      <c r="L65" s="100"/>
    </row>
    <row r="66" spans="1:12" ht="12.75" hidden="1" customHeight="1">
      <c r="A66" s="101" t="s">
        <v>68</v>
      </c>
      <c r="B66" s="107" t="s">
        <v>21</v>
      </c>
      <c r="C66" s="108"/>
      <c r="D66" s="107"/>
      <c r="E66" s="107"/>
      <c r="F66" s="108" t="s">
        <v>33</v>
      </c>
      <c r="G66" s="118" t="s">
        <v>33</v>
      </c>
      <c r="H66" s="114"/>
      <c r="I66" s="121"/>
      <c r="J66" s="121"/>
      <c r="K66" s="127"/>
      <c r="L66" s="100"/>
    </row>
    <row r="67" spans="1:12" ht="12.75" customHeight="1">
      <c r="A67" s="101" t="s">
        <v>70</v>
      </c>
      <c r="B67" s="107" t="s">
        <v>23</v>
      </c>
      <c r="C67" s="108">
        <v>45</v>
      </c>
      <c r="D67" s="108">
        <v>45</v>
      </c>
      <c r="E67" s="108">
        <v>45</v>
      </c>
      <c r="F67" s="108">
        <v>25</v>
      </c>
      <c r="G67" s="116" t="s">
        <v>124</v>
      </c>
      <c r="H67" s="116" t="s">
        <v>167</v>
      </c>
      <c r="I67" s="121" t="s">
        <v>364</v>
      </c>
      <c r="J67" s="121" t="s">
        <v>365</v>
      </c>
      <c r="K67" s="127" t="s">
        <v>320</v>
      </c>
      <c r="L67" s="100"/>
    </row>
    <row r="68" spans="1:12" ht="12.75" customHeight="1">
      <c r="A68" s="101">
        <v>401</v>
      </c>
      <c r="B68" s="107" t="s">
        <v>21</v>
      </c>
      <c r="C68" s="108">
        <v>40</v>
      </c>
      <c r="D68" s="108">
        <v>40</v>
      </c>
      <c r="E68" s="108">
        <v>40</v>
      </c>
      <c r="F68" s="108">
        <v>25</v>
      </c>
      <c r="G68" s="104" t="s">
        <v>125</v>
      </c>
      <c r="H68" s="116" t="s">
        <v>168</v>
      </c>
      <c r="I68" s="121" t="s">
        <v>340</v>
      </c>
      <c r="J68" s="121" t="s">
        <v>391</v>
      </c>
      <c r="K68" s="127" t="s">
        <v>320</v>
      </c>
      <c r="L68" s="100"/>
    </row>
    <row r="69" spans="1:12" ht="12.75" customHeight="1">
      <c r="A69" s="101" t="s">
        <v>332</v>
      </c>
      <c r="B69" s="107" t="s">
        <v>171</v>
      </c>
      <c r="C69" s="108">
        <v>170</v>
      </c>
      <c r="D69" s="108">
        <v>170</v>
      </c>
      <c r="E69" s="108">
        <v>170</v>
      </c>
      <c r="F69" s="119" t="s">
        <v>32</v>
      </c>
      <c r="G69" s="104" t="s">
        <v>110</v>
      </c>
      <c r="H69" s="103" t="s">
        <v>173</v>
      </c>
      <c r="I69" s="121" t="s">
        <v>392</v>
      </c>
      <c r="J69" s="121" t="s">
        <v>393</v>
      </c>
      <c r="K69" s="127" t="s">
        <v>320</v>
      </c>
      <c r="L69" s="100"/>
    </row>
    <row r="70" spans="1:12" ht="12.75" customHeight="1">
      <c r="A70" s="101" t="s">
        <v>333</v>
      </c>
      <c r="B70" s="101" t="s">
        <v>21</v>
      </c>
      <c r="C70" s="106">
        <v>90</v>
      </c>
      <c r="D70" s="106">
        <v>90</v>
      </c>
      <c r="E70" s="106">
        <v>90</v>
      </c>
      <c r="F70" s="120" t="s">
        <v>32</v>
      </c>
      <c r="G70" s="116" t="s">
        <v>124</v>
      </c>
      <c r="H70" s="103" t="s">
        <v>172</v>
      </c>
      <c r="I70" s="121" t="s">
        <v>389</v>
      </c>
      <c r="J70" s="124" t="s">
        <v>390</v>
      </c>
      <c r="K70" s="128" t="s">
        <v>320</v>
      </c>
      <c r="L70" s="100"/>
    </row>
    <row r="71" spans="1:12" ht="12.75" customHeight="1">
      <c r="A71" s="101" t="s">
        <v>334</v>
      </c>
      <c r="B71" s="101" t="s">
        <v>21</v>
      </c>
      <c r="C71" s="106">
        <v>90</v>
      </c>
      <c r="D71" s="106">
        <v>90</v>
      </c>
      <c r="E71" s="106">
        <v>90</v>
      </c>
      <c r="F71" s="120" t="s">
        <v>32</v>
      </c>
      <c r="G71" s="116" t="s">
        <v>124</v>
      </c>
      <c r="H71" s="103" t="s">
        <v>172</v>
      </c>
      <c r="I71" s="121" t="s">
        <v>394</v>
      </c>
      <c r="J71" s="124" t="s">
        <v>395</v>
      </c>
      <c r="K71" s="128" t="s">
        <v>320</v>
      </c>
      <c r="L71" s="100"/>
    </row>
    <row r="72" spans="1:12">
      <c r="A72" s="42"/>
      <c r="B72" s="42"/>
      <c r="C72" s="42"/>
      <c r="D72" s="42"/>
      <c r="E72" s="42"/>
      <c r="F72" s="42"/>
      <c r="G72" s="42"/>
      <c r="H72" s="42"/>
      <c r="I72" s="42"/>
      <c r="J72" s="42"/>
      <c r="K72" s="42"/>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6" spans="1:12" ht="13">
      <c r="A76" s="2"/>
      <c r="B76" s="2"/>
      <c r="C76"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September 20 2002; &amp;T&amp;C&amp;"Tahoma" &amp;08 &amp;P&amp;R&amp;"Tahoma" &amp;08D:\Data\TAS\02W\postings.02AUG02.xls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77"/>
  <sheetViews>
    <sheetView workbookViewId="0">
      <selection activeCell="D3" sqref="D3"/>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c r="J2" s="122"/>
      <c r="K2" s="122"/>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c r="J4" s="122"/>
      <c r="K4" s="126"/>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100</v>
      </c>
      <c r="E9" s="108">
        <v>100</v>
      </c>
      <c r="F9" s="108"/>
      <c r="G9" s="109" t="s">
        <v>97</v>
      </c>
      <c r="H9" s="110" t="s">
        <v>204</v>
      </c>
      <c r="I9" s="121"/>
      <c r="J9" s="121"/>
      <c r="K9" s="126"/>
      <c r="L9" s="100"/>
    </row>
    <row r="10" spans="1:12" ht="12.75" customHeight="1">
      <c r="A10" s="101" t="s">
        <v>78</v>
      </c>
      <c r="B10" s="107" t="s">
        <v>84</v>
      </c>
      <c r="C10" s="108">
        <v>122</v>
      </c>
      <c r="D10" s="108">
        <v>122</v>
      </c>
      <c r="E10" s="108">
        <v>122</v>
      </c>
      <c r="F10" s="108" t="s">
        <v>179</v>
      </c>
      <c r="G10" s="109" t="s">
        <v>97</v>
      </c>
      <c r="H10" s="110" t="s">
        <v>203</v>
      </c>
      <c r="I10" s="121" t="s">
        <v>344</v>
      </c>
      <c r="J10" s="121" t="s">
        <v>345</v>
      </c>
      <c r="K10" s="126" t="s">
        <v>320</v>
      </c>
      <c r="L10" s="100"/>
    </row>
    <row r="11" spans="1:12" ht="12.75" customHeight="1">
      <c r="A11" s="101" t="s">
        <v>79</v>
      </c>
      <c r="B11" s="107" t="s">
        <v>84</v>
      </c>
      <c r="C11" s="108">
        <v>100</v>
      </c>
      <c r="D11" s="108">
        <v>100</v>
      </c>
      <c r="E11" s="108">
        <v>100</v>
      </c>
      <c r="F11" s="108"/>
      <c r="G11" s="109" t="s">
        <v>97</v>
      </c>
      <c r="H11" s="110" t="s">
        <v>204</v>
      </c>
      <c r="I11" s="121" t="s">
        <v>346</v>
      </c>
      <c r="J11" s="121" t="s">
        <v>347</v>
      </c>
      <c r="K11" s="126" t="s">
        <v>320</v>
      </c>
      <c r="L11" s="100"/>
    </row>
    <row r="12" spans="1:12" ht="12.75" customHeight="1">
      <c r="A12" s="101" t="s">
        <v>80</v>
      </c>
      <c r="B12" s="107" t="s">
        <v>84</v>
      </c>
      <c r="C12" s="108">
        <v>100</v>
      </c>
      <c r="D12" s="108">
        <v>100</v>
      </c>
      <c r="E12" s="108">
        <v>100</v>
      </c>
      <c r="F12" s="108"/>
      <c r="G12" s="109" t="s">
        <v>97</v>
      </c>
      <c r="H12" s="110" t="s">
        <v>204</v>
      </c>
      <c r="I12" s="121"/>
      <c r="J12" s="121"/>
      <c r="K12" s="127"/>
      <c r="L12" s="100"/>
    </row>
    <row r="13" spans="1:12" ht="12.75" customHeight="1">
      <c r="A13" s="101" t="s">
        <v>82</v>
      </c>
      <c r="B13" s="107" t="s">
        <v>84</v>
      </c>
      <c r="C13" s="108">
        <v>100</v>
      </c>
      <c r="D13" s="108">
        <v>100</v>
      </c>
      <c r="E13" s="108">
        <v>100</v>
      </c>
      <c r="F13" s="108"/>
      <c r="G13" s="109" t="s">
        <v>97</v>
      </c>
      <c r="H13" s="111" t="s">
        <v>204</v>
      </c>
      <c r="I13" s="121"/>
      <c r="J13" s="121"/>
      <c r="K13" s="127"/>
      <c r="L13" s="100"/>
    </row>
    <row r="14" spans="1:12" ht="12.75" customHeight="1">
      <c r="A14" s="101" t="s">
        <v>85</v>
      </c>
      <c r="B14" s="107" t="s">
        <v>23</v>
      </c>
      <c r="C14" s="108">
        <v>115</v>
      </c>
      <c r="D14" s="108">
        <v>115</v>
      </c>
      <c r="E14" s="108">
        <v>115</v>
      </c>
      <c r="F14" s="108">
        <v>75</v>
      </c>
      <c r="G14" s="112" t="s">
        <v>396</v>
      </c>
      <c r="H14" s="113" t="s">
        <v>133</v>
      </c>
      <c r="I14" s="121" t="s">
        <v>350</v>
      </c>
      <c r="J14" s="121" t="s">
        <v>351</v>
      </c>
      <c r="K14" s="127" t="s">
        <v>320</v>
      </c>
      <c r="L14" s="100"/>
    </row>
    <row r="15" spans="1:12" ht="12.75" customHeight="1">
      <c r="A15" s="101" t="s">
        <v>86</v>
      </c>
      <c r="B15" s="107" t="s">
        <v>23</v>
      </c>
      <c r="C15" s="108">
        <v>120</v>
      </c>
      <c r="D15" s="108">
        <v>120</v>
      </c>
      <c r="E15" s="108">
        <v>120</v>
      </c>
      <c r="F15" s="108" t="s">
        <v>137</v>
      </c>
      <c r="G15" s="112" t="s">
        <v>396</v>
      </c>
      <c r="H15" s="114" t="s">
        <v>134</v>
      </c>
      <c r="I15" s="121" t="s">
        <v>356</v>
      </c>
      <c r="J15" s="121" t="s">
        <v>357</v>
      </c>
      <c r="K15" s="127" t="s">
        <v>320</v>
      </c>
      <c r="L15" s="100"/>
    </row>
    <row r="16" spans="1:12" ht="12.75" customHeight="1">
      <c r="A16" s="101" t="s">
        <v>87</v>
      </c>
      <c r="B16" s="107" t="s">
        <v>25</v>
      </c>
      <c r="C16" s="108">
        <v>125</v>
      </c>
      <c r="D16" s="108">
        <v>125</v>
      </c>
      <c r="E16" s="108">
        <v>125</v>
      </c>
      <c r="F16" s="108">
        <v>60</v>
      </c>
      <c r="G16" s="115" t="s">
        <v>98</v>
      </c>
      <c r="H16" s="116" t="s">
        <v>135</v>
      </c>
      <c r="I16" s="121" t="s">
        <v>352</v>
      </c>
      <c r="J16" s="121" t="s">
        <v>353</v>
      </c>
      <c r="K16" s="127" t="s">
        <v>320</v>
      </c>
      <c r="L16" s="100"/>
    </row>
    <row r="17" spans="1:12" ht="12.75" customHeight="1">
      <c r="A17" s="101" t="s">
        <v>88</v>
      </c>
      <c r="B17" s="107" t="s">
        <v>25</v>
      </c>
      <c r="C17" s="108">
        <v>100</v>
      </c>
      <c r="D17" s="108">
        <v>100</v>
      </c>
      <c r="E17" s="108">
        <v>100</v>
      </c>
      <c r="F17" s="108" t="s">
        <v>178</v>
      </c>
      <c r="G17" s="115" t="s">
        <v>98</v>
      </c>
      <c r="H17" s="114" t="s">
        <v>136</v>
      </c>
      <c r="I17" s="121" t="s">
        <v>387</v>
      </c>
      <c r="J17" s="121" t="s">
        <v>388</v>
      </c>
      <c r="K17" s="127" t="s">
        <v>320</v>
      </c>
      <c r="L17" s="100"/>
    </row>
    <row r="18" spans="1:12" ht="12.75" customHeight="1">
      <c r="A18" s="101" t="s">
        <v>89</v>
      </c>
      <c r="B18" s="107" t="s">
        <v>21</v>
      </c>
      <c r="C18" s="108">
        <v>171</v>
      </c>
      <c r="D18" s="108">
        <v>150</v>
      </c>
      <c r="E18" s="108">
        <v>150</v>
      </c>
      <c r="F18" s="108">
        <v>100</v>
      </c>
      <c r="G18" s="112" t="s">
        <v>100</v>
      </c>
      <c r="H18" s="116"/>
      <c r="I18" s="121" t="s">
        <v>354</v>
      </c>
      <c r="J18" s="121" t="s">
        <v>355</v>
      </c>
      <c r="K18" s="127" t="s">
        <v>320</v>
      </c>
      <c r="L18" s="100"/>
    </row>
    <row r="19" spans="1:12" ht="12.75" customHeight="1">
      <c r="A19" s="101" t="s">
        <v>90</v>
      </c>
      <c r="B19" s="107" t="s">
        <v>35</v>
      </c>
      <c r="C19" s="108">
        <v>270</v>
      </c>
      <c r="D19" s="108">
        <v>165</v>
      </c>
      <c r="E19" s="108">
        <v>165</v>
      </c>
      <c r="F19" s="108" t="s">
        <v>138</v>
      </c>
      <c r="G19" s="112" t="s">
        <v>100</v>
      </c>
      <c r="H19" s="114" t="s">
        <v>139</v>
      </c>
      <c r="I19" s="121" t="s">
        <v>356</v>
      </c>
      <c r="J19" s="121" t="s">
        <v>357</v>
      </c>
      <c r="K19" s="127" t="s">
        <v>320</v>
      </c>
      <c r="L19" s="100"/>
    </row>
    <row r="20" spans="1:12" ht="12.75" customHeight="1">
      <c r="A20" s="101">
        <v>210</v>
      </c>
      <c r="B20" s="107" t="s">
        <v>23</v>
      </c>
      <c r="C20" s="108">
        <v>66</v>
      </c>
      <c r="D20" s="108">
        <v>66</v>
      </c>
      <c r="E20" s="108">
        <v>66</v>
      </c>
      <c r="F20" s="108">
        <v>225</v>
      </c>
      <c r="G20" s="117" t="s">
        <v>101</v>
      </c>
      <c r="H20" s="116" t="s">
        <v>142</v>
      </c>
      <c r="I20" s="121" t="s">
        <v>358</v>
      </c>
      <c r="J20" s="121" t="s">
        <v>359</v>
      </c>
      <c r="K20" s="127" t="s">
        <v>320</v>
      </c>
      <c r="L20" s="100"/>
    </row>
    <row r="21" spans="1:12" ht="12.75" customHeight="1">
      <c r="A21" s="101">
        <v>210</v>
      </c>
      <c r="B21" s="107" t="s">
        <v>21</v>
      </c>
      <c r="C21" s="108">
        <v>70</v>
      </c>
      <c r="D21" s="108">
        <v>70</v>
      </c>
      <c r="E21" s="108">
        <v>70</v>
      </c>
      <c r="F21" s="108">
        <v>125</v>
      </c>
      <c r="G21" s="112" t="s">
        <v>102</v>
      </c>
      <c r="H21" s="116"/>
      <c r="I21" s="121" t="s">
        <v>398</v>
      </c>
      <c r="J21" s="121" t="s">
        <v>341</v>
      </c>
      <c r="K21" s="127" t="s">
        <v>320</v>
      </c>
      <c r="L21" s="100"/>
    </row>
    <row r="22" spans="1:12" ht="12.75" customHeight="1">
      <c r="A22" s="101" t="s">
        <v>31</v>
      </c>
      <c r="B22" s="107" t="s">
        <v>23</v>
      </c>
      <c r="C22" s="108">
        <v>80</v>
      </c>
      <c r="D22" s="108">
        <v>80</v>
      </c>
      <c r="E22" s="108">
        <v>80</v>
      </c>
      <c r="F22" s="108">
        <v>200</v>
      </c>
      <c r="G22" s="112" t="s">
        <v>103</v>
      </c>
      <c r="H22" s="116" t="s">
        <v>143</v>
      </c>
      <c r="I22" s="121" t="s">
        <v>360</v>
      </c>
      <c r="J22" s="121" t="s">
        <v>361</v>
      </c>
      <c r="K22" s="127" t="s">
        <v>320</v>
      </c>
      <c r="L22" s="100"/>
    </row>
    <row r="23" spans="1:12" ht="12.75" customHeight="1">
      <c r="A23" s="101" t="s">
        <v>31</v>
      </c>
      <c r="B23" s="107" t="s">
        <v>21</v>
      </c>
      <c r="C23" s="108">
        <v>80</v>
      </c>
      <c r="D23" s="108">
        <v>80</v>
      </c>
      <c r="E23" s="108">
        <v>80</v>
      </c>
      <c r="F23" s="108">
        <v>150</v>
      </c>
      <c r="G23" s="112" t="s">
        <v>103</v>
      </c>
      <c r="H23" s="116" t="s">
        <v>143</v>
      </c>
      <c r="I23" s="121" t="s">
        <v>362</v>
      </c>
      <c r="J23" s="121" t="s">
        <v>363</v>
      </c>
      <c r="K23" s="127" t="s">
        <v>320</v>
      </c>
      <c r="L23" s="100"/>
    </row>
    <row r="24" spans="1:12" ht="12.75" customHeight="1">
      <c r="A24" s="101" t="s">
        <v>31</v>
      </c>
      <c r="B24" s="107" t="s">
        <v>29</v>
      </c>
      <c r="C24" s="108">
        <v>80</v>
      </c>
      <c r="D24" s="108">
        <v>80</v>
      </c>
      <c r="E24" s="108">
        <v>80</v>
      </c>
      <c r="F24" s="108">
        <v>150</v>
      </c>
      <c r="G24" s="112" t="s">
        <v>104</v>
      </c>
      <c r="H24" s="116"/>
      <c r="I24" s="121" t="s">
        <v>364</v>
      </c>
      <c r="J24" s="121" t="s">
        <v>365</v>
      </c>
      <c r="K24" s="127" t="s">
        <v>320</v>
      </c>
      <c r="L24" s="100"/>
    </row>
    <row r="25" spans="1:12" ht="12.75" customHeight="1">
      <c r="A25" s="101" t="s">
        <v>24</v>
      </c>
      <c r="B25" s="107" t="s">
        <v>23</v>
      </c>
      <c r="C25" s="108">
        <v>96</v>
      </c>
      <c r="D25" s="108">
        <v>96</v>
      </c>
      <c r="E25" s="108">
        <v>96</v>
      </c>
      <c r="F25" s="108">
        <v>60</v>
      </c>
      <c r="G25" s="117" t="s">
        <v>105</v>
      </c>
      <c r="H25" s="116" t="s">
        <v>144</v>
      </c>
      <c r="I25" s="121" t="s">
        <v>342</v>
      </c>
      <c r="J25" s="121" t="s">
        <v>343</v>
      </c>
      <c r="K25" s="127" t="s">
        <v>320</v>
      </c>
      <c r="L25" s="100"/>
    </row>
    <row r="26" spans="1:12" ht="12.75" customHeight="1">
      <c r="A26" s="101" t="s">
        <v>24</v>
      </c>
      <c r="B26" s="107" t="s">
        <v>25</v>
      </c>
      <c r="C26" s="108">
        <v>100</v>
      </c>
      <c r="D26" s="108">
        <v>100</v>
      </c>
      <c r="E26" s="108">
        <v>100</v>
      </c>
      <c r="F26" s="108">
        <v>60</v>
      </c>
      <c r="G26" s="117" t="s">
        <v>106</v>
      </c>
      <c r="H26" s="116" t="s">
        <v>145</v>
      </c>
      <c r="I26" s="121" t="s">
        <v>354</v>
      </c>
      <c r="J26" s="121" t="s">
        <v>355</v>
      </c>
      <c r="K26" s="127" t="s">
        <v>320</v>
      </c>
      <c r="L26" s="100"/>
    </row>
    <row r="27" spans="1:12" ht="12.75" customHeight="1">
      <c r="A27" s="101" t="s">
        <v>24</v>
      </c>
      <c r="B27" s="107" t="s">
        <v>26</v>
      </c>
      <c r="C27" s="108">
        <v>100</v>
      </c>
      <c r="D27" s="108">
        <v>100</v>
      </c>
      <c r="E27" s="108">
        <v>100</v>
      </c>
      <c r="F27" s="108">
        <v>60</v>
      </c>
      <c r="G27" s="117" t="s">
        <v>106</v>
      </c>
      <c r="H27" s="116" t="s">
        <v>146</v>
      </c>
      <c r="I27" s="121" t="s">
        <v>366</v>
      </c>
      <c r="J27" s="121" t="s">
        <v>367</v>
      </c>
      <c r="K27" s="127" t="s">
        <v>320</v>
      </c>
      <c r="L27" s="100"/>
    </row>
    <row r="28" spans="1:12" ht="12.75" customHeight="1">
      <c r="A28" s="101" t="s">
        <v>28</v>
      </c>
      <c r="B28" s="107" t="s">
        <v>21</v>
      </c>
      <c r="C28" s="108">
        <v>60</v>
      </c>
      <c r="D28" s="108">
        <v>60</v>
      </c>
      <c r="E28" s="108">
        <v>60</v>
      </c>
      <c r="F28" s="108">
        <v>60</v>
      </c>
      <c r="G28" s="115" t="s">
        <v>107</v>
      </c>
      <c r="H28" s="116" t="s">
        <v>147</v>
      </c>
      <c r="I28" s="121" t="s">
        <v>368</v>
      </c>
      <c r="J28" s="121" t="s">
        <v>369</v>
      </c>
      <c r="K28" s="127"/>
      <c r="L28" s="100" t="s">
        <v>403</v>
      </c>
    </row>
    <row r="29" spans="1:12" ht="12.75" customHeight="1">
      <c r="A29" s="101" t="s">
        <v>28</v>
      </c>
      <c r="B29" s="107" t="s">
        <v>29</v>
      </c>
      <c r="C29" s="108">
        <v>130</v>
      </c>
      <c r="D29" s="108">
        <v>130</v>
      </c>
      <c r="E29" s="108">
        <v>130</v>
      </c>
      <c r="F29" s="108">
        <v>60</v>
      </c>
      <c r="G29" s="115" t="s">
        <v>106</v>
      </c>
      <c r="H29" s="116" t="s">
        <v>145</v>
      </c>
      <c r="I29" s="121" t="s">
        <v>370</v>
      </c>
      <c r="J29" s="121" t="s">
        <v>371</v>
      </c>
      <c r="K29" s="127" t="s">
        <v>320</v>
      </c>
      <c r="L29" s="100"/>
    </row>
    <row r="30" spans="1:12" ht="12.75" customHeight="1">
      <c r="A30" s="101" t="s">
        <v>28</v>
      </c>
      <c r="B30" s="107" t="s">
        <v>22</v>
      </c>
      <c r="C30" s="108">
        <v>130</v>
      </c>
      <c r="D30" s="108">
        <v>130</v>
      </c>
      <c r="E30" s="108">
        <v>130</v>
      </c>
      <c r="F30" s="108">
        <v>60</v>
      </c>
      <c r="G30" s="117" t="s">
        <v>106</v>
      </c>
      <c r="H30" s="116" t="s">
        <v>146</v>
      </c>
      <c r="I30" s="121" t="s">
        <v>372</v>
      </c>
      <c r="J30" s="121" t="s">
        <v>373</v>
      </c>
      <c r="K30" s="127" t="s">
        <v>320</v>
      </c>
      <c r="L30" s="100"/>
    </row>
    <row r="31" spans="1:12" ht="12.75" customHeight="1">
      <c r="A31" s="101" t="s">
        <v>27</v>
      </c>
      <c r="B31" s="107" t="s">
        <v>23</v>
      </c>
      <c r="C31" s="108">
        <v>95</v>
      </c>
      <c r="D31" s="108">
        <v>95</v>
      </c>
      <c r="E31" s="108">
        <v>95</v>
      </c>
      <c r="F31" s="108">
        <v>120</v>
      </c>
      <c r="G31" s="117" t="s">
        <v>108</v>
      </c>
      <c r="H31" s="116" t="s">
        <v>174</v>
      </c>
      <c r="I31" s="121" t="s">
        <v>394</v>
      </c>
      <c r="J31" s="121" t="s">
        <v>395</v>
      </c>
      <c r="K31" s="127" t="s">
        <v>320</v>
      </c>
      <c r="L31" s="100"/>
    </row>
    <row r="32" spans="1:12" ht="12.75" customHeight="1">
      <c r="A32" s="101" t="s">
        <v>27</v>
      </c>
      <c r="B32" s="107" t="s">
        <v>21</v>
      </c>
      <c r="C32" s="108">
        <v>60</v>
      </c>
      <c r="D32" s="108">
        <v>60</v>
      </c>
      <c r="E32" s="108">
        <v>60</v>
      </c>
      <c r="F32" s="108">
        <v>75</v>
      </c>
      <c r="G32" s="117" t="s">
        <v>108</v>
      </c>
      <c r="H32" s="116" t="s">
        <v>174</v>
      </c>
      <c r="I32" s="121" t="s">
        <v>404</v>
      </c>
      <c r="J32" s="121" t="s">
        <v>405</v>
      </c>
      <c r="K32" s="127" t="s">
        <v>320</v>
      </c>
      <c r="L32" s="100"/>
    </row>
    <row r="33" spans="1:12" ht="12.75" customHeight="1">
      <c r="A33" s="101">
        <v>313</v>
      </c>
      <c r="B33" s="107" t="s">
        <v>21</v>
      </c>
      <c r="C33" s="108">
        <v>60</v>
      </c>
      <c r="D33" s="108">
        <v>60</v>
      </c>
      <c r="E33" s="108">
        <v>60</v>
      </c>
      <c r="F33" s="108">
        <v>100</v>
      </c>
      <c r="G33" s="104" t="s">
        <v>109</v>
      </c>
      <c r="H33" s="116" t="s">
        <v>148</v>
      </c>
      <c r="I33" s="121" t="s">
        <v>374</v>
      </c>
      <c r="J33" s="121" t="s">
        <v>375</v>
      </c>
      <c r="K33" s="127" t="s">
        <v>320</v>
      </c>
      <c r="L33" s="100"/>
    </row>
    <row r="34" spans="1:12" ht="12.75" customHeight="1">
      <c r="A34" s="101">
        <v>315</v>
      </c>
      <c r="B34" s="107" t="s">
        <v>23</v>
      </c>
      <c r="C34" s="108">
        <v>61</v>
      </c>
      <c r="D34" s="108">
        <v>61</v>
      </c>
      <c r="E34" s="108">
        <v>61</v>
      </c>
      <c r="F34" s="108">
        <v>90</v>
      </c>
      <c r="G34" s="104" t="s">
        <v>110</v>
      </c>
      <c r="H34" s="116" t="s">
        <v>150</v>
      </c>
      <c r="I34" s="121" t="s">
        <v>376</v>
      </c>
      <c r="J34" s="121" t="s">
        <v>377</v>
      </c>
      <c r="K34" s="127" t="s">
        <v>320</v>
      </c>
      <c r="L34" s="100"/>
    </row>
    <row r="35" spans="1:12" ht="12.75" customHeight="1">
      <c r="A35" s="101">
        <v>315</v>
      </c>
      <c r="B35" s="107" t="s">
        <v>21</v>
      </c>
      <c r="C35" s="108">
        <v>61</v>
      </c>
      <c r="D35" s="108">
        <v>61</v>
      </c>
      <c r="E35" s="108">
        <v>61</v>
      </c>
      <c r="F35" s="108">
        <v>90</v>
      </c>
      <c r="G35" s="104" t="s">
        <v>111</v>
      </c>
      <c r="H35" s="116" t="s">
        <v>151</v>
      </c>
      <c r="I35" s="121" t="s">
        <v>360</v>
      </c>
      <c r="J35" s="121" t="s">
        <v>361</v>
      </c>
      <c r="K35" s="127" t="s">
        <v>320</v>
      </c>
      <c r="L35" s="100"/>
    </row>
    <row r="36" spans="1:12" ht="12.75" customHeight="1">
      <c r="A36" s="101" t="s">
        <v>50</v>
      </c>
      <c r="B36" s="107" t="s">
        <v>23</v>
      </c>
      <c r="C36" s="108">
        <v>60</v>
      </c>
      <c r="D36" s="108">
        <v>45</v>
      </c>
      <c r="E36" s="108">
        <v>45</v>
      </c>
      <c r="F36" s="108">
        <v>45</v>
      </c>
      <c r="G36" s="104" t="s">
        <v>109</v>
      </c>
      <c r="H36" s="116" t="s">
        <v>149</v>
      </c>
      <c r="I36" s="121" t="s">
        <v>374</v>
      </c>
      <c r="J36" s="121" t="s">
        <v>375</v>
      </c>
      <c r="K36" s="127" t="s">
        <v>320</v>
      </c>
      <c r="L36" s="100"/>
    </row>
    <row r="37" spans="1:12" ht="12.75" customHeight="1">
      <c r="A37" s="101" t="s">
        <v>57</v>
      </c>
      <c r="B37" s="107" t="s">
        <v>21</v>
      </c>
      <c r="C37" s="108">
        <v>85</v>
      </c>
      <c r="D37" s="108">
        <v>85</v>
      </c>
      <c r="E37" s="108">
        <v>85</v>
      </c>
      <c r="F37" s="108">
        <v>100</v>
      </c>
      <c r="G37" s="104" t="s">
        <v>102</v>
      </c>
      <c r="H37" s="116"/>
      <c r="I37" s="121" t="s">
        <v>348</v>
      </c>
      <c r="J37" s="121" t="s">
        <v>349</v>
      </c>
      <c r="K37" s="127" t="s">
        <v>320</v>
      </c>
      <c r="L37" s="100"/>
    </row>
    <row r="38" spans="1:12" ht="12.75" customHeight="1">
      <c r="A38" s="101">
        <v>323</v>
      </c>
      <c r="B38" s="101" t="s">
        <v>21</v>
      </c>
      <c r="C38" s="106">
        <v>46</v>
      </c>
      <c r="D38" s="106">
        <v>46</v>
      </c>
      <c r="E38" s="106">
        <v>46</v>
      </c>
      <c r="F38" s="108">
        <v>75</v>
      </c>
      <c r="G38" s="104" t="s">
        <v>103</v>
      </c>
      <c r="H38" s="116" t="s">
        <v>152</v>
      </c>
      <c r="I38" s="121" t="s">
        <v>362</v>
      </c>
      <c r="J38" s="121" t="s">
        <v>363</v>
      </c>
      <c r="K38" s="127" t="s">
        <v>320</v>
      </c>
      <c r="L38" s="100"/>
    </row>
    <row r="39" spans="1:12" ht="12.75" customHeight="1">
      <c r="A39" s="101">
        <v>324</v>
      </c>
      <c r="B39" s="101" t="s">
        <v>23</v>
      </c>
      <c r="C39" s="106">
        <v>32</v>
      </c>
      <c r="D39" s="106">
        <v>32</v>
      </c>
      <c r="E39" s="106">
        <v>32</v>
      </c>
      <c r="F39" s="108">
        <v>75</v>
      </c>
      <c r="G39" s="104" t="s">
        <v>108</v>
      </c>
      <c r="H39" s="116"/>
      <c r="I39" s="121" t="s">
        <v>378</v>
      </c>
      <c r="J39" s="121" t="s">
        <v>379</v>
      </c>
      <c r="K39" s="127" t="s">
        <v>320</v>
      </c>
      <c r="L39" s="100"/>
    </row>
    <row r="40" spans="1:12" ht="12.75" customHeight="1">
      <c r="A40" s="101">
        <v>330</v>
      </c>
      <c r="B40" s="107" t="s">
        <v>23</v>
      </c>
      <c r="C40" s="108">
        <v>65</v>
      </c>
      <c r="D40" s="108">
        <v>65</v>
      </c>
      <c r="E40" s="108">
        <v>65</v>
      </c>
      <c r="F40" s="108">
        <v>100</v>
      </c>
      <c r="G40" s="104" t="s">
        <v>112</v>
      </c>
      <c r="H40" s="116" t="s">
        <v>153</v>
      </c>
      <c r="I40" s="121" t="s">
        <v>398</v>
      </c>
      <c r="J40" s="121" t="s">
        <v>341</v>
      </c>
      <c r="K40" s="127" t="s">
        <v>320</v>
      </c>
      <c r="L40" s="100"/>
    </row>
    <row r="41" spans="1:12" ht="12.75" customHeight="1">
      <c r="A41" s="101">
        <v>330</v>
      </c>
      <c r="B41" s="107" t="s">
        <v>25</v>
      </c>
      <c r="C41" s="108">
        <v>65</v>
      </c>
      <c r="D41" s="108">
        <v>65</v>
      </c>
      <c r="E41" s="108">
        <v>65</v>
      </c>
      <c r="F41" s="108">
        <v>100</v>
      </c>
      <c r="G41" s="104" t="s">
        <v>104</v>
      </c>
      <c r="H41" s="116"/>
      <c r="I41" s="121" t="s">
        <v>374</v>
      </c>
      <c r="J41" s="121" t="s">
        <v>375</v>
      </c>
      <c r="K41" s="127" t="s">
        <v>320</v>
      </c>
      <c r="L41" s="100"/>
    </row>
    <row r="42" spans="1:12" ht="12.75" customHeight="1">
      <c r="A42" s="101">
        <v>330</v>
      </c>
      <c r="B42" s="107" t="s">
        <v>21</v>
      </c>
      <c r="C42" s="108">
        <v>65</v>
      </c>
      <c r="D42" s="108">
        <v>65</v>
      </c>
      <c r="E42" s="108">
        <v>65</v>
      </c>
      <c r="F42" s="108">
        <v>100</v>
      </c>
      <c r="G42" s="104" t="s">
        <v>112</v>
      </c>
      <c r="H42" s="116" t="s">
        <v>169</v>
      </c>
      <c r="I42" s="121" t="s">
        <v>342</v>
      </c>
      <c r="J42" s="121" t="s">
        <v>343</v>
      </c>
      <c r="K42" s="127" t="s">
        <v>320</v>
      </c>
      <c r="L42" s="100"/>
    </row>
    <row r="43" spans="1:12" ht="12.75" customHeight="1">
      <c r="A43" s="101">
        <v>331</v>
      </c>
      <c r="B43" s="107" t="s">
        <v>23</v>
      </c>
      <c r="C43" s="108">
        <v>80</v>
      </c>
      <c r="D43" s="108">
        <v>80</v>
      </c>
      <c r="E43" s="108">
        <v>80</v>
      </c>
      <c r="F43" s="108">
        <v>100</v>
      </c>
      <c r="G43" s="104" t="s">
        <v>113</v>
      </c>
      <c r="H43" s="116" t="s">
        <v>175</v>
      </c>
      <c r="I43" s="121"/>
      <c r="J43" s="121"/>
      <c r="K43" s="127"/>
      <c r="L43" s="100"/>
    </row>
    <row r="44" spans="1:12" ht="12.75" customHeight="1">
      <c r="A44" s="101">
        <v>331</v>
      </c>
      <c r="B44" s="107" t="s">
        <v>21</v>
      </c>
      <c r="C44" s="108">
        <v>100</v>
      </c>
      <c r="D44" s="108">
        <v>100</v>
      </c>
      <c r="E44" s="108">
        <v>100</v>
      </c>
      <c r="F44" s="108">
        <v>100</v>
      </c>
      <c r="G44" s="104" t="s">
        <v>98</v>
      </c>
      <c r="H44" s="116" t="s">
        <v>154</v>
      </c>
      <c r="I44" s="121" t="s">
        <v>350</v>
      </c>
      <c r="J44" s="121" t="s">
        <v>351</v>
      </c>
      <c r="K44" s="127" t="s">
        <v>320</v>
      </c>
      <c r="L44" s="100"/>
    </row>
    <row r="45" spans="1:12" ht="12.75" customHeight="1">
      <c r="A45" s="101">
        <v>332</v>
      </c>
      <c r="B45" s="107" t="s">
        <v>23</v>
      </c>
      <c r="C45" s="108">
        <v>90</v>
      </c>
      <c r="D45" s="108">
        <v>90</v>
      </c>
      <c r="E45" s="108">
        <v>90</v>
      </c>
      <c r="F45" s="108">
        <v>100</v>
      </c>
      <c r="G45" s="104" t="s">
        <v>114</v>
      </c>
      <c r="H45" s="116" t="s">
        <v>205</v>
      </c>
      <c r="I45" s="121" t="s">
        <v>382</v>
      </c>
      <c r="J45" s="121" t="s">
        <v>383</v>
      </c>
      <c r="K45" s="127" t="s">
        <v>320</v>
      </c>
      <c r="L45" s="100"/>
    </row>
    <row r="46" spans="1:12" ht="12.75" customHeight="1">
      <c r="A46" s="101">
        <v>332</v>
      </c>
      <c r="B46" s="107" t="s">
        <v>21</v>
      </c>
      <c r="C46" s="108">
        <v>85</v>
      </c>
      <c r="D46" s="108">
        <v>85</v>
      </c>
      <c r="E46" s="108">
        <v>85</v>
      </c>
      <c r="F46" s="108">
        <v>100</v>
      </c>
      <c r="G46" s="104" t="s">
        <v>115</v>
      </c>
      <c r="H46" s="116" t="s">
        <v>156</v>
      </c>
      <c r="I46" s="121" t="s">
        <v>366</v>
      </c>
      <c r="J46" s="121" t="s">
        <v>367</v>
      </c>
      <c r="K46" s="127" t="s">
        <v>320</v>
      </c>
      <c r="L46" s="100"/>
    </row>
    <row r="47" spans="1:12" ht="12.75" customHeight="1">
      <c r="A47" s="101">
        <v>332</v>
      </c>
      <c r="B47" s="107" t="s">
        <v>29</v>
      </c>
      <c r="C47" s="108">
        <v>85</v>
      </c>
      <c r="D47" s="108">
        <v>85</v>
      </c>
      <c r="E47" s="108">
        <v>85</v>
      </c>
      <c r="F47" s="108">
        <v>100</v>
      </c>
      <c r="G47" s="104" t="s">
        <v>115</v>
      </c>
      <c r="H47" s="116" t="s">
        <v>157</v>
      </c>
      <c r="I47" s="121" t="s">
        <v>398</v>
      </c>
      <c r="J47" s="121" t="s">
        <v>341</v>
      </c>
      <c r="K47" s="127" t="s">
        <v>320</v>
      </c>
      <c r="L47" s="100"/>
    </row>
    <row r="48" spans="1:12" ht="12.75" customHeight="1">
      <c r="A48" s="101">
        <v>333</v>
      </c>
      <c r="B48" s="107" t="s">
        <v>21</v>
      </c>
      <c r="C48" s="108">
        <v>12</v>
      </c>
      <c r="D48" s="108">
        <v>12</v>
      </c>
      <c r="E48" s="108">
        <v>12</v>
      </c>
      <c r="F48" s="108">
        <v>100</v>
      </c>
      <c r="G48" s="104" t="s">
        <v>116</v>
      </c>
      <c r="H48" s="116"/>
      <c r="I48" s="121" t="s">
        <v>348</v>
      </c>
      <c r="J48" s="121" t="s">
        <v>349</v>
      </c>
      <c r="K48" s="127" t="s">
        <v>320</v>
      </c>
      <c r="L48" s="100"/>
    </row>
    <row r="49" spans="1:12" ht="12.75" customHeight="1">
      <c r="A49" s="101">
        <v>334</v>
      </c>
      <c r="B49" s="107" t="s">
        <v>21</v>
      </c>
      <c r="C49" s="108">
        <v>35</v>
      </c>
      <c r="D49" s="108">
        <v>35</v>
      </c>
      <c r="E49" s="108">
        <v>35</v>
      </c>
      <c r="F49" s="108">
        <v>120</v>
      </c>
      <c r="G49" s="104" t="s">
        <v>117</v>
      </c>
      <c r="H49" s="116" t="s">
        <v>158</v>
      </c>
      <c r="I49" s="121" t="s">
        <v>376</v>
      </c>
      <c r="J49" s="121" t="s">
        <v>377</v>
      </c>
      <c r="K49" s="127" t="s">
        <v>320</v>
      </c>
      <c r="L49" s="100"/>
    </row>
    <row r="50" spans="1:12" ht="12.75" customHeight="1">
      <c r="A50" s="101">
        <v>335</v>
      </c>
      <c r="B50" s="107" t="s">
        <v>21</v>
      </c>
      <c r="C50" s="108">
        <v>134</v>
      </c>
      <c r="D50" s="108">
        <v>100</v>
      </c>
      <c r="E50" s="108">
        <v>100</v>
      </c>
      <c r="F50" s="108">
        <v>100</v>
      </c>
      <c r="G50" s="104" t="s">
        <v>118</v>
      </c>
      <c r="H50" s="116" t="s">
        <v>162</v>
      </c>
      <c r="I50" s="121" t="s">
        <v>384</v>
      </c>
      <c r="J50" s="121" t="s">
        <v>385</v>
      </c>
      <c r="K50" s="127" t="s">
        <v>320</v>
      </c>
      <c r="L50" s="100"/>
    </row>
    <row r="51" spans="1:12" ht="12.75" customHeight="1">
      <c r="A51" s="101">
        <v>336</v>
      </c>
      <c r="B51" s="107" t="s">
        <v>23</v>
      </c>
      <c r="C51" s="108">
        <v>70</v>
      </c>
      <c r="D51" s="108">
        <v>70</v>
      </c>
      <c r="E51" s="108">
        <v>70</v>
      </c>
      <c r="F51" s="108">
        <v>100</v>
      </c>
      <c r="G51" s="104" t="s">
        <v>104</v>
      </c>
      <c r="H51" s="116" t="s">
        <v>159</v>
      </c>
      <c r="I51" s="121" t="s">
        <v>382</v>
      </c>
      <c r="J51" s="121" t="s">
        <v>383</v>
      </c>
      <c r="K51" s="127" t="s">
        <v>320</v>
      </c>
      <c r="L51" s="100"/>
    </row>
    <row r="52" spans="1:12" ht="12.75" customHeight="1">
      <c r="A52" s="101">
        <v>336</v>
      </c>
      <c r="B52" s="107" t="s">
        <v>21</v>
      </c>
      <c r="C52" s="108">
        <v>70</v>
      </c>
      <c r="D52" s="108">
        <v>70</v>
      </c>
      <c r="E52" s="108">
        <v>70</v>
      </c>
      <c r="F52" s="108">
        <v>100</v>
      </c>
      <c r="G52" s="104" t="s">
        <v>104</v>
      </c>
      <c r="H52" s="116" t="s">
        <v>150</v>
      </c>
      <c r="I52" s="121" t="s">
        <v>380</v>
      </c>
      <c r="J52" s="121" t="s">
        <v>381</v>
      </c>
      <c r="K52" s="127" t="s">
        <v>320</v>
      </c>
      <c r="L52" s="100"/>
    </row>
    <row r="53" spans="1:12" ht="12.75" customHeight="1">
      <c r="A53" s="101">
        <v>336</v>
      </c>
      <c r="B53" s="107" t="s">
        <v>29</v>
      </c>
      <c r="C53" s="108">
        <v>106</v>
      </c>
      <c r="D53" s="108">
        <v>100</v>
      </c>
      <c r="E53" s="108">
        <v>100</v>
      </c>
      <c r="F53" s="108">
        <v>100</v>
      </c>
      <c r="G53" s="104" t="s">
        <v>105</v>
      </c>
      <c r="H53" s="116" t="s">
        <v>160</v>
      </c>
      <c r="I53" s="121" t="s">
        <v>352</v>
      </c>
      <c r="J53" s="121" t="s">
        <v>353</v>
      </c>
      <c r="K53" s="127" t="s">
        <v>320</v>
      </c>
      <c r="L53" s="100"/>
    </row>
    <row r="54" spans="1:12" ht="12.75" customHeight="1">
      <c r="A54" s="101">
        <v>338</v>
      </c>
      <c r="B54" s="107" t="s">
        <v>21</v>
      </c>
      <c r="C54" s="108">
        <v>55</v>
      </c>
      <c r="D54" s="108">
        <v>55</v>
      </c>
      <c r="E54" s="108">
        <v>55</v>
      </c>
      <c r="F54" s="108">
        <v>75</v>
      </c>
      <c r="G54" s="104" t="s">
        <v>108</v>
      </c>
      <c r="H54" s="116" t="s">
        <v>159</v>
      </c>
      <c r="I54" s="121" t="s">
        <v>378</v>
      </c>
      <c r="J54" s="121" t="s">
        <v>379</v>
      </c>
      <c r="K54" s="127" t="s">
        <v>320</v>
      </c>
      <c r="L54" s="100"/>
    </row>
    <row r="55" spans="1:12" ht="12.75" customHeight="1">
      <c r="A55" s="101">
        <v>339</v>
      </c>
      <c r="B55" s="107" t="s">
        <v>23</v>
      </c>
      <c r="C55" s="108">
        <v>70</v>
      </c>
      <c r="D55" s="108">
        <v>50</v>
      </c>
      <c r="E55" s="108">
        <v>50</v>
      </c>
      <c r="F55" s="108">
        <v>80</v>
      </c>
      <c r="G55" s="104" t="s">
        <v>386</v>
      </c>
      <c r="H55" s="116" t="s">
        <v>145</v>
      </c>
      <c r="I55" s="121" t="s">
        <v>376</v>
      </c>
      <c r="J55" s="121" t="s">
        <v>377</v>
      </c>
      <c r="K55" s="127" t="s">
        <v>320</v>
      </c>
      <c r="L55" s="100"/>
    </row>
    <row r="56" spans="1:12" ht="12.75" customHeight="1">
      <c r="A56" s="101">
        <v>339</v>
      </c>
      <c r="B56" s="107" t="s">
        <v>21</v>
      </c>
      <c r="C56" s="108">
        <v>80</v>
      </c>
      <c r="D56" s="108">
        <v>80</v>
      </c>
      <c r="E56" s="108">
        <v>80</v>
      </c>
      <c r="F56" s="108">
        <v>80</v>
      </c>
      <c r="G56" s="104" t="s">
        <v>119</v>
      </c>
      <c r="H56" s="116" t="s">
        <v>149</v>
      </c>
      <c r="I56" s="121" t="s">
        <v>376</v>
      </c>
      <c r="J56" s="121" t="s">
        <v>377</v>
      </c>
      <c r="K56" s="127" t="s">
        <v>320</v>
      </c>
      <c r="L56" s="100"/>
    </row>
    <row r="57" spans="1:12" ht="12.75" customHeight="1">
      <c r="A57" s="101">
        <v>340</v>
      </c>
      <c r="B57" s="107" t="s">
        <v>23</v>
      </c>
      <c r="C57" s="108">
        <v>118</v>
      </c>
      <c r="D57" s="108">
        <v>120</v>
      </c>
      <c r="E57" s="108">
        <v>100</v>
      </c>
      <c r="F57" s="108">
        <v>75</v>
      </c>
      <c r="G57" s="104" t="s">
        <v>120</v>
      </c>
      <c r="H57" s="116" t="s">
        <v>161</v>
      </c>
      <c r="I57" s="121" t="s">
        <v>356</v>
      </c>
      <c r="J57" s="121" t="s">
        <v>357</v>
      </c>
      <c r="K57" s="127" t="s">
        <v>320</v>
      </c>
      <c r="L57" s="100" t="s">
        <v>407</v>
      </c>
    </row>
    <row r="58" spans="1:12" ht="12.75" customHeight="1">
      <c r="A58" s="101">
        <v>342</v>
      </c>
      <c r="B58" s="101" t="s">
        <v>21</v>
      </c>
      <c r="C58" s="106">
        <v>76</v>
      </c>
      <c r="D58" s="106">
        <v>60</v>
      </c>
      <c r="E58" s="106">
        <v>60</v>
      </c>
      <c r="F58" s="108">
        <v>70</v>
      </c>
      <c r="G58" s="104" t="s">
        <v>119</v>
      </c>
      <c r="H58" s="116" t="s">
        <v>155</v>
      </c>
      <c r="I58" s="121" t="s">
        <v>374</v>
      </c>
      <c r="J58" s="121" t="s">
        <v>375</v>
      </c>
      <c r="K58" s="127" t="s">
        <v>320</v>
      </c>
      <c r="L58" s="100"/>
    </row>
    <row r="59" spans="1:12" ht="12.75" customHeight="1">
      <c r="A59" s="101" t="s">
        <v>45</v>
      </c>
      <c r="B59" s="107" t="s">
        <v>23</v>
      </c>
      <c r="C59" s="108">
        <v>85</v>
      </c>
      <c r="D59" s="108">
        <v>85</v>
      </c>
      <c r="E59" s="108">
        <v>85</v>
      </c>
      <c r="F59" s="108">
        <v>108</v>
      </c>
      <c r="G59" s="104" t="s">
        <v>102</v>
      </c>
      <c r="H59" s="116" t="s">
        <v>155</v>
      </c>
      <c r="I59" s="121" t="s">
        <v>387</v>
      </c>
      <c r="J59" s="121" t="s">
        <v>388</v>
      </c>
      <c r="K59" s="127" t="s">
        <v>320</v>
      </c>
      <c r="L59" s="100"/>
    </row>
    <row r="60" spans="1:12" ht="12.75" customHeight="1">
      <c r="A60" s="101" t="s">
        <v>91</v>
      </c>
      <c r="B60" s="107" t="s">
        <v>23</v>
      </c>
      <c r="C60" s="108">
        <v>50</v>
      </c>
      <c r="D60" s="108">
        <v>50</v>
      </c>
      <c r="E60" s="108">
        <v>50</v>
      </c>
      <c r="F60" s="108">
        <v>40</v>
      </c>
      <c r="G60" s="104" t="s">
        <v>116</v>
      </c>
      <c r="H60" s="116"/>
      <c r="I60" s="121"/>
      <c r="J60" s="121"/>
      <c r="K60" s="127"/>
      <c r="L60" s="100"/>
    </row>
    <row r="61" spans="1:12" ht="12.75" customHeight="1">
      <c r="A61" s="101" t="s">
        <v>92</v>
      </c>
      <c r="B61" s="107" t="s">
        <v>23</v>
      </c>
      <c r="C61" s="108">
        <v>110</v>
      </c>
      <c r="D61" s="108">
        <v>110</v>
      </c>
      <c r="E61" s="108">
        <v>110</v>
      </c>
      <c r="F61" s="108" t="s">
        <v>141</v>
      </c>
      <c r="G61" s="104" t="s">
        <v>116</v>
      </c>
      <c r="H61" s="114" t="s">
        <v>176</v>
      </c>
      <c r="I61" s="121"/>
      <c r="J61" s="121"/>
      <c r="K61" s="127"/>
      <c r="L61" s="100"/>
    </row>
    <row r="62" spans="1:12" ht="12.75" customHeight="1">
      <c r="A62" s="101">
        <v>360</v>
      </c>
      <c r="B62" s="107" t="s">
        <v>23</v>
      </c>
      <c r="C62" s="108">
        <v>29</v>
      </c>
      <c r="D62" s="108">
        <v>29</v>
      </c>
      <c r="E62" s="108">
        <v>29</v>
      </c>
      <c r="F62" s="108">
        <v>70</v>
      </c>
      <c r="G62" s="104" t="s">
        <v>121</v>
      </c>
      <c r="H62" s="116" t="s">
        <v>164</v>
      </c>
      <c r="I62" s="121" t="s">
        <v>389</v>
      </c>
      <c r="J62" s="121" t="s">
        <v>390</v>
      </c>
      <c r="K62" s="127" t="s">
        <v>320</v>
      </c>
      <c r="L62" s="100"/>
    </row>
    <row r="63" spans="1:12" ht="12.75" customHeight="1">
      <c r="A63" s="101">
        <v>361</v>
      </c>
      <c r="B63" s="107" t="s">
        <v>30</v>
      </c>
      <c r="C63" s="108">
        <v>15</v>
      </c>
      <c r="D63" s="108">
        <v>15</v>
      </c>
      <c r="E63" s="108">
        <v>15</v>
      </c>
      <c r="F63" s="108">
        <v>70</v>
      </c>
      <c r="G63" s="104" t="s">
        <v>121</v>
      </c>
      <c r="H63" s="103" t="s">
        <v>163</v>
      </c>
      <c r="I63" s="121" t="s">
        <v>389</v>
      </c>
      <c r="J63" s="121" t="s">
        <v>390</v>
      </c>
      <c r="K63" s="127" t="s">
        <v>320</v>
      </c>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t="s">
        <v>400</v>
      </c>
    </row>
    <row r="71" spans="1:12" ht="12.75" customHeight="1">
      <c r="A71" s="101" t="s">
        <v>333</v>
      </c>
      <c r="B71" s="101" t="s">
        <v>21</v>
      </c>
      <c r="C71" s="106">
        <v>90</v>
      </c>
      <c r="D71" s="106">
        <v>90</v>
      </c>
      <c r="E71" s="106">
        <v>90</v>
      </c>
      <c r="F71" s="120" t="s">
        <v>32</v>
      </c>
      <c r="G71" s="116" t="s">
        <v>124</v>
      </c>
      <c r="H71" s="103" t="s">
        <v>172</v>
      </c>
      <c r="I71" s="121" t="s">
        <v>389</v>
      </c>
      <c r="J71" s="124" t="s">
        <v>390</v>
      </c>
      <c r="K71" s="128" t="s">
        <v>320</v>
      </c>
      <c r="L71" s="100"/>
    </row>
    <row r="72" spans="1:12" ht="12.75" customHeight="1">
      <c r="A72" s="101" t="s">
        <v>334</v>
      </c>
      <c r="B72" s="101" t="s">
        <v>21</v>
      </c>
      <c r="C72" s="106">
        <v>90</v>
      </c>
      <c r="D72" s="106">
        <v>90</v>
      </c>
      <c r="E72" s="106">
        <v>90</v>
      </c>
      <c r="F72" s="120" t="s">
        <v>32</v>
      </c>
      <c r="G72" s="116" t="s">
        <v>124</v>
      </c>
      <c r="H72" s="103" t="s">
        <v>172</v>
      </c>
      <c r="I72" s="121" t="s">
        <v>394</v>
      </c>
      <c r="J72" s="124" t="s">
        <v>395</v>
      </c>
      <c r="K72" s="128" t="s">
        <v>320</v>
      </c>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September 11 2002; &amp;T&amp;C&amp;"Tahoma" &amp;08 &amp;P&amp;R&amp;"Tahoma" &amp;08D:\Data\TAS\02W\postings.02AUG02.xls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7"/>
  <sheetViews>
    <sheetView topLeftCell="A44" workbookViewId="0">
      <selection activeCell="L62" sqref="L62"/>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t="s">
        <v>376</v>
      </c>
      <c r="J2" s="122" t="s">
        <v>424</v>
      </c>
      <c r="K2" s="126" t="s">
        <v>320</v>
      </c>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t="s">
        <v>430</v>
      </c>
      <c r="J4" s="122" t="s">
        <v>431</v>
      </c>
      <c r="K4" s="126" t="s">
        <v>320</v>
      </c>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85</v>
      </c>
      <c r="E9" s="108">
        <v>100</v>
      </c>
      <c r="F9" s="108"/>
      <c r="G9" s="109" t="s">
        <v>97</v>
      </c>
      <c r="H9" s="110" t="s">
        <v>204</v>
      </c>
      <c r="I9" s="121" t="s">
        <v>346</v>
      </c>
      <c r="J9" s="121" t="s">
        <v>347</v>
      </c>
      <c r="K9" s="126" t="s">
        <v>320</v>
      </c>
      <c r="L9" s="134" t="s">
        <v>432</v>
      </c>
    </row>
    <row r="10" spans="1:12" ht="12.75" customHeight="1">
      <c r="A10" s="101" t="s">
        <v>426</v>
      </c>
      <c r="B10" s="107" t="s">
        <v>83</v>
      </c>
      <c r="C10" s="108">
        <v>100</v>
      </c>
      <c r="D10" s="108">
        <v>15</v>
      </c>
      <c r="E10" s="108">
        <v>100</v>
      </c>
      <c r="F10" s="108"/>
      <c r="G10" s="109" t="s">
        <v>97</v>
      </c>
      <c r="H10" s="110" t="s">
        <v>204</v>
      </c>
      <c r="I10" s="121" t="s">
        <v>428</v>
      </c>
      <c r="J10" s="121" t="s">
        <v>429</v>
      </c>
      <c r="K10" s="126" t="s">
        <v>320</v>
      </c>
      <c r="L10" s="100"/>
    </row>
    <row r="11" spans="1:12" ht="12.75" customHeight="1">
      <c r="A11" s="101" t="s">
        <v>78</v>
      </c>
      <c r="B11" s="107" t="s">
        <v>84</v>
      </c>
      <c r="C11" s="108">
        <v>122</v>
      </c>
      <c r="D11" s="108">
        <v>122</v>
      </c>
      <c r="E11" s="108">
        <v>122</v>
      </c>
      <c r="F11" s="108" t="s">
        <v>179</v>
      </c>
      <c r="G11" s="109" t="s">
        <v>97</v>
      </c>
      <c r="H11" s="110" t="s">
        <v>203</v>
      </c>
      <c r="I11" s="121" t="s">
        <v>344</v>
      </c>
      <c r="J11" s="121" t="s">
        <v>345</v>
      </c>
      <c r="K11" s="126" t="s">
        <v>320</v>
      </c>
      <c r="L11" s="100"/>
    </row>
    <row r="12" spans="1:12" ht="12.75" customHeight="1">
      <c r="A12" s="101" t="s">
        <v>79</v>
      </c>
      <c r="B12" s="107" t="s">
        <v>84</v>
      </c>
      <c r="C12" s="108">
        <v>100</v>
      </c>
      <c r="D12" s="108">
        <v>100</v>
      </c>
      <c r="E12" s="108">
        <v>100</v>
      </c>
      <c r="F12" s="108"/>
      <c r="G12" s="109" t="s">
        <v>97</v>
      </c>
      <c r="H12" s="110" t="s">
        <v>204</v>
      </c>
      <c r="I12" s="121" t="s">
        <v>346</v>
      </c>
      <c r="J12" s="121" t="s">
        <v>347</v>
      </c>
      <c r="K12" s="126" t="s">
        <v>320</v>
      </c>
      <c r="L12" s="100"/>
    </row>
    <row r="13" spans="1:12" ht="12.75" customHeight="1">
      <c r="A13" s="101" t="s">
        <v>80</v>
      </c>
      <c r="B13" s="107" t="s">
        <v>84</v>
      </c>
      <c r="C13" s="108">
        <v>100</v>
      </c>
      <c r="D13" s="108">
        <v>100</v>
      </c>
      <c r="E13" s="108">
        <v>100</v>
      </c>
      <c r="F13" s="108"/>
      <c r="G13" s="109" t="s">
        <v>97</v>
      </c>
      <c r="H13" s="110" t="s">
        <v>204</v>
      </c>
      <c r="I13" s="121" t="s">
        <v>428</v>
      </c>
      <c r="J13" s="121" t="s">
        <v>429</v>
      </c>
      <c r="K13" s="127" t="s">
        <v>320</v>
      </c>
      <c r="L13" s="100"/>
    </row>
    <row r="14" spans="1:12" ht="12.75" customHeight="1">
      <c r="A14" s="101" t="s">
        <v>82</v>
      </c>
      <c r="B14" s="107" t="s">
        <v>84</v>
      </c>
      <c r="C14" s="108">
        <v>100</v>
      </c>
      <c r="D14" s="108">
        <v>100</v>
      </c>
      <c r="E14" s="108">
        <v>100</v>
      </c>
      <c r="F14" s="108"/>
      <c r="G14" s="109" t="s">
        <v>97</v>
      </c>
      <c r="H14" s="111" t="s">
        <v>204</v>
      </c>
      <c r="I14" s="121" t="s">
        <v>430</v>
      </c>
      <c r="J14" s="121" t="s">
        <v>431</v>
      </c>
      <c r="K14" s="127" t="s">
        <v>320</v>
      </c>
      <c r="L14" s="100"/>
    </row>
    <row r="15" spans="1:12" ht="12.75" customHeight="1">
      <c r="A15" s="101" t="s">
        <v>85</v>
      </c>
      <c r="B15" s="107" t="s">
        <v>23</v>
      </c>
      <c r="C15" s="108">
        <v>115</v>
      </c>
      <c r="D15" s="108">
        <v>115</v>
      </c>
      <c r="E15" s="108">
        <v>115</v>
      </c>
      <c r="F15" s="108">
        <v>75</v>
      </c>
      <c r="G15" s="112" t="s">
        <v>396</v>
      </c>
      <c r="H15" s="113" t="s">
        <v>133</v>
      </c>
      <c r="I15" s="121" t="s">
        <v>350</v>
      </c>
      <c r="J15" s="121" t="s">
        <v>351</v>
      </c>
      <c r="K15" s="127" t="s">
        <v>320</v>
      </c>
      <c r="L15" s="100"/>
    </row>
    <row r="16" spans="1:12" ht="12.75" customHeight="1">
      <c r="A16" s="101" t="s">
        <v>86</v>
      </c>
      <c r="B16" s="107" t="s">
        <v>23</v>
      </c>
      <c r="C16" s="108">
        <v>120</v>
      </c>
      <c r="D16" s="108">
        <v>120</v>
      </c>
      <c r="E16" s="108">
        <v>120</v>
      </c>
      <c r="F16" s="108" t="s">
        <v>137</v>
      </c>
      <c r="G16" s="112" t="s">
        <v>396</v>
      </c>
      <c r="H16" s="114" t="s">
        <v>134</v>
      </c>
      <c r="I16" s="121" t="s">
        <v>356</v>
      </c>
      <c r="J16" s="121" t="s">
        <v>357</v>
      </c>
      <c r="K16" s="127" t="s">
        <v>320</v>
      </c>
      <c r="L16" s="100"/>
    </row>
    <row r="17" spans="1:12" ht="12.75" customHeight="1">
      <c r="A17" s="101" t="s">
        <v>87</v>
      </c>
      <c r="B17" s="107" t="s">
        <v>25</v>
      </c>
      <c r="C17" s="108">
        <v>125</v>
      </c>
      <c r="D17" s="108">
        <v>125</v>
      </c>
      <c r="E17" s="108">
        <v>125</v>
      </c>
      <c r="F17" s="108">
        <v>60</v>
      </c>
      <c r="G17" s="115" t="s">
        <v>98</v>
      </c>
      <c r="H17" s="116" t="s">
        <v>135</v>
      </c>
      <c r="I17" s="121" t="s">
        <v>352</v>
      </c>
      <c r="J17" s="121" t="s">
        <v>353</v>
      </c>
      <c r="K17" s="127" t="s">
        <v>320</v>
      </c>
      <c r="L17" s="100"/>
    </row>
    <row r="18" spans="1:12" ht="12.75" customHeight="1">
      <c r="A18" s="101" t="s">
        <v>88</v>
      </c>
      <c r="B18" s="107" t="s">
        <v>25</v>
      </c>
      <c r="C18" s="108">
        <v>100</v>
      </c>
      <c r="D18" s="108">
        <v>100</v>
      </c>
      <c r="E18" s="108">
        <v>100</v>
      </c>
      <c r="F18" s="108" t="s">
        <v>178</v>
      </c>
      <c r="G18" s="115" t="s">
        <v>98</v>
      </c>
      <c r="H18" s="114" t="s">
        <v>136</v>
      </c>
      <c r="I18" s="121" t="s">
        <v>387</v>
      </c>
      <c r="J18" s="121" t="s">
        <v>388</v>
      </c>
      <c r="K18" s="127" t="s">
        <v>320</v>
      </c>
      <c r="L18" s="100"/>
    </row>
    <row r="19" spans="1:12" ht="12.75" customHeight="1">
      <c r="A19" s="101" t="s">
        <v>89</v>
      </c>
      <c r="B19" s="107" t="s">
        <v>21</v>
      </c>
      <c r="C19" s="108">
        <v>171</v>
      </c>
      <c r="D19" s="108">
        <v>150</v>
      </c>
      <c r="E19" s="108">
        <v>150</v>
      </c>
      <c r="F19" s="108">
        <v>100</v>
      </c>
      <c r="G19" s="112" t="s">
        <v>100</v>
      </c>
      <c r="H19" s="116"/>
      <c r="I19" s="121" t="s">
        <v>354</v>
      </c>
      <c r="J19" s="121" t="s">
        <v>355</v>
      </c>
      <c r="K19" s="127" t="s">
        <v>320</v>
      </c>
      <c r="L19" s="100"/>
    </row>
    <row r="20" spans="1:12" ht="12.75" customHeight="1">
      <c r="A20" s="101" t="s">
        <v>90</v>
      </c>
      <c r="B20" s="107" t="s">
        <v>35</v>
      </c>
      <c r="C20" s="108">
        <v>270</v>
      </c>
      <c r="D20" s="108">
        <v>165</v>
      </c>
      <c r="E20" s="108">
        <v>165</v>
      </c>
      <c r="F20" s="108" t="s">
        <v>138</v>
      </c>
      <c r="G20" s="112" t="s">
        <v>100</v>
      </c>
      <c r="H20" s="114" t="s">
        <v>139</v>
      </c>
      <c r="I20" s="121" t="s">
        <v>356</v>
      </c>
      <c r="J20" s="121" t="s">
        <v>357</v>
      </c>
      <c r="K20" s="127" t="s">
        <v>320</v>
      </c>
      <c r="L20" s="100"/>
    </row>
    <row r="21" spans="1:12" ht="12.75" customHeight="1">
      <c r="A21" s="101">
        <v>210</v>
      </c>
      <c r="B21" s="107" t="s">
        <v>23</v>
      </c>
      <c r="C21" s="108">
        <v>66</v>
      </c>
      <c r="D21" s="108">
        <v>66</v>
      </c>
      <c r="E21" s="108">
        <v>66</v>
      </c>
      <c r="F21" s="108">
        <v>225</v>
      </c>
      <c r="G21" s="117" t="s">
        <v>101</v>
      </c>
      <c r="H21" s="116" t="s">
        <v>142</v>
      </c>
      <c r="I21" s="121" t="s">
        <v>358</v>
      </c>
      <c r="J21" s="121" t="s">
        <v>359</v>
      </c>
      <c r="K21" s="127" t="s">
        <v>320</v>
      </c>
      <c r="L21" s="100"/>
    </row>
    <row r="22" spans="1:12" ht="12.75" customHeight="1">
      <c r="A22" s="101">
        <v>210</v>
      </c>
      <c r="B22" s="107" t="s">
        <v>21</v>
      </c>
      <c r="C22" s="108">
        <v>70</v>
      </c>
      <c r="D22" s="108">
        <v>70</v>
      </c>
      <c r="E22" s="108">
        <v>70</v>
      </c>
      <c r="F22" s="108">
        <v>125</v>
      </c>
      <c r="G22" s="112" t="s">
        <v>102</v>
      </c>
      <c r="H22" s="116"/>
      <c r="I22" s="121" t="s">
        <v>398</v>
      </c>
      <c r="J22" s="121" t="s">
        <v>341</v>
      </c>
      <c r="K22" s="127" t="s">
        <v>320</v>
      </c>
      <c r="L22" s="100"/>
    </row>
    <row r="23" spans="1:12" ht="12.75" customHeight="1">
      <c r="A23" s="101" t="s">
        <v>31</v>
      </c>
      <c r="B23" s="107" t="s">
        <v>23</v>
      </c>
      <c r="C23" s="108">
        <v>80</v>
      </c>
      <c r="D23" s="108">
        <v>80</v>
      </c>
      <c r="E23" s="108">
        <v>80</v>
      </c>
      <c r="F23" s="108">
        <v>200</v>
      </c>
      <c r="G23" s="112" t="s">
        <v>103</v>
      </c>
      <c r="H23" s="116" t="s">
        <v>143</v>
      </c>
      <c r="I23" s="121" t="s">
        <v>360</v>
      </c>
      <c r="J23" s="121" t="s">
        <v>361</v>
      </c>
      <c r="K23" s="127" t="s">
        <v>320</v>
      </c>
      <c r="L23" s="100"/>
    </row>
    <row r="24" spans="1:12" ht="12.75" customHeight="1">
      <c r="A24" s="101" t="s">
        <v>31</v>
      </c>
      <c r="B24" s="107" t="s">
        <v>21</v>
      </c>
      <c r="C24" s="108">
        <v>80</v>
      </c>
      <c r="D24" s="108">
        <v>80</v>
      </c>
      <c r="E24" s="108">
        <v>80</v>
      </c>
      <c r="F24" s="108">
        <v>150</v>
      </c>
      <c r="G24" s="112" t="s">
        <v>103</v>
      </c>
      <c r="H24" s="116" t="s">
        <v>143</v>
      </c>
      <c r="I24" s="121" t="s">
        <v>362</v>
      </c>
      <c r="J24" s="121" t="s">
        <v>363</v>
      </c>
      <c r="K24" s="127" t="s">
        <v>320</v>
      </c>
      <c r="L24" s="100"/>
    </row>
    <row r="25" spans="1:12" ht="12.75" customHeight="1">
      <c r="A25" s="101" t="s">
        <v>31</v>
      </c>
      <c r="B25" s="107" t="s">
        <v>29</v>
      </c>
      <c r="C25" s="108">
        <v>80</v>
      </c>
      <c r="D25" s="108">
        <v>80</v>
      </c>
      <c r="E25" s="108">
        <v>80</v>
      </c>
      <c r="F25" s="108">
        <v>150</v>
      </c>
      <c r="G25" s="112" t="s">
        <v>104</v>
      </c>
      <c r="H25" s="116"/>
      <c r="I25" s="121" t="s">
        <v>364</v>
      </c>
      <c r="J25" s="121" t="s">
        <v>365</v>
      </c>
      <c r="K25" s="127" t="s">
        <v>320</v>
      </c>
      <c r="L25" s="100"/>
    </row>
    <row r="26" spans="1:12" ht="12.75" customHeight="1">
      <c r="A26" s="101" t="s">
        <v>24</v>
      </c>
      <c r="B26" s="107" t="s">
        <v>23</v>
      </c>
      <c r="C26" s="108">
        <v>96</v>
      </c>
      <c r="D26" s="108">
        <v>96</v>
      </c>
      <c r="E26" s="108">
        <v>96</v>
      </c>
      <c r="F26" s="108">
        <v>60</v>
      </c>
      <c r="G26" s="117" t="s">
        <v>105</v>
      </c>
      <c r="H26" s="116" t="s">
        <v>144</v>
      </c>
      <c r="I26" s="121" t="s">
        <v>342</v>
      </c>
      <c r="J26" s="121" t="s">
        <v>343</v>
      </c>
      <c r="K26" s="127" t="s">
        <v>320</v>
      </c>
      <c r="L26" s="100"/>
    </row>
    <row r="27" spans="1:12" ht="12.75" customHeight="1">
      <c r="A27" s="101" t="s">
        <v>24</v>
      </c>
      <c r="B27" s="107" t="s">
        <v>25</v>
      </c>
      <c r="C27" s="108">
        <v>100</v>
      </c>
      <c r="D27" s="108">
        <v>100</v>
      </c>
      <c r="E27" s="108">
        <v>100</v>
      </c>
      <c r="F27" s="108">
        <v>60</v>
      </c>
      <c r="G27" s="117" t="s">
        <v>106</v>
      </c>
      <c r="H27" s="116" t="s">
        <v>145</v>
      </c>
      <c r="I27" s="121" t="s">
        <v>354</v>
      </c>
      <c r="J27" s="121" t="s">
        <v>355</v>
      </c>
      <c r="K27" s="127" t="s">
        <v>320</v>
      </c>
      <c r="L27" s="100"/>
    </row>
    <row r="28" spans="1:12" ht="12.75" customHeight="1">
      <c r="A28" s="101" t="s">
        <v>24</v>
      </c>
      <c r="B28" s="107" t="s">
        <v>26</v>
      </c>
      <c r="C28" s="108">
        <v>100</v>
      </c>
      <c r="D28" s="108">
        <v>100</v>
      </c>
      <c r="E28" s="108">
        <v>100</v>
      </c>
      <c r="F28" s="108">
        <v>60</v>
      </c>
      <c r="G28" s="117" t="s">
        <v>106</v>
      </c>
      <c r="H28" s="116" t="s">
        <v>146</v>
      </c>
      <c r="I28" s="121" t="s">
        <v>366</v>
      </c>
      <c r="J28" s="121" t="s">
        <v>367</v>
      </c>
      <c r="K28" s="127" t="s">
        <v>320</v>
      </c>
      <c r="L28" s="100"/>
    </row>
    <row r="29" spans="1:12" ht="12.75" customHeight="1">
      <c r="A29" s="101" t="s">
        <v>28</v>
      </c>
      <c r="B29" s="107" t="s">
        <v>21</v>
      </c>
      <c r="C29" s="108">
        <v>60</v>
      </c>
      <c r="D29" s="108">
        <v>60</v>
      </c>
      <c r="E29" s="108">
        <v>60</v>
      </c>
      <c r="F29" s="108">
        <v>60</v>
      </c>
      <c r="G29" s="115" t="s">
        <v>107</v>
      </c>
      <c r="H29" s="116" t="s">
        <v>147</v>
      </c>
      <c r="I29" s="121" t="s">
        <v>436</v>
      </c>
      <c r="J29" s="121" t="s">
        <v>435</v>
      </c>
      <c r="K29" s="127"/>
      <c r="L29" s="100" t="s">
        <v>438</v>
      </c>
    </row>
    <row r="30" spans="1:12" ht="12.75" customHeight="1">
      <c r="A30" s="101" t="s">
        <v>28</v>
      </c>
      <c r="B30" s="107" t="s">
        <v>29</v>
      </c>
      <c r="C30" s="108">
        <v>130</v>
      </c>
      <c r="D30" s="108">
        <v>130</v>
      </c>
      <c r="E30" s="108">
        <v>130</v>
      </c>
      <c r="F30" s="108">
        <v>60</v>
      </c>
      <c r="G30" s="115" t="s">
        <v>106</v>
      </c>
      <c r="H30" s="116" t="s">
        <v>145</v>
      </c>
      <c r="I30" s="121" t="s">
        <v>370</v>
      </c>
      <c r="J30" s="121" t="s">
        <v>371</v>
      </c>
      <c r="K30" s="127" t="s">
        <v>320</v>
      </c>
      <c r="L30" s="100"/>
    </row>
    <row r="31" spans="1:12" ht="12.75" customHeight="1">
      <c r="A31" s="101" t="s">
        <v>28</v>
      </c>
      <c r="B31" s="107" t="s">
        <v>22</v>
      </c>
      <c r="C31" s="108">
        <v>130</v>
      </c>
      <c r="D31" s="108">
        <v>130</v>
      </c>
      <c r="E31" s="108">
        <v>130</v>
      </c>
      <c r="F31" s="108">
        <v>60</v>
      </c>
      <c r="G31" s="117" t="s">
        <v>106</v>
      </c>
      <c r="H31" s="116" t="s">
        <v>146</v>
      </c>
      <c r="I31" s="121" t="s">
        <v>372</v>
      </c>
      <c r="J31" s="121" t="s">
        <v>373</v>
      </c>
      <c r="K31" s="127" t="s">
        <v>320</v>
      </c>
      <c r="L31" s="100"/>
    </row>
    <row r="32" spans="1:12" ht="12.75" customHeight="1">
      <c r="A32" s="101" t="s">
        <v>27</v>
      </c>
      <c r="B32" s="107" t="s">
        <v>23</v>
      </c>
      <c r="C32" s="108">
        <v>95</v>
      </c>
      <c r="D32" s="108">
        <v>95</v>
      </c>
      <c r="E32" s="108">
        <v>95</v>
      </c>
      <c r="F32" s="108">
        <v>120</v>
      </c>
      <c r="G32" s="117" t="s">
        <v>108</v>
      </c>
      <c r="H32" s="116" t="s">
        <v>174</v>
      </c>
      <c r="I32" s="121" t="s">
        <v>394</v>
      </c>
      <c r="J32" s="121" t="s">
        <v>395</v>
      </c>
      <c r="K32" s="127" t="s">
        <v>320</v>
      </c>
      <c r="L32" s="100"/>
    </row>
    <row r="33" spans="1:12" ht="12.75" customHeight="1">
      <c r="A33" s="101" t="s">
        <v>27</v>
      </c>
      <c r="B33" s="107" t="s">
        <v>21</v>
      </c>
      <c r="C33" s="108">
        <v>60</v>
      </c>
      <c r="D33" s="108">
        <v>60</v>
      </c>
      <c r="E33" s="108">
        <v>60</v>
      </c>
      <c r="F33" s="108">
        <v>75</v>
      </c>
      <c r="G33" s="117" t="s">
        <v>108</v>
      </c>
      <c r="H33" s="116" t="s">
        <v>174</v>
      </c>
      <c r="I33" s="121" t="s">
        <v>404</v>
      </c>
      <c r="J33" s="121" t="s">
        <v>405</v>
      </c>
      <c r="K33" s="127" t="s">
        <v>320</v>
      </c>
      <c r="L33" s="100"/>
    </row>
    <row r="34" spans="1:12" ht="12.75" customHeight="1">
      <c r="A34" s="101">
        <v>313</v>
      </c>
      <c r="B34" s="107" t="s">
        <v>21</v>
      </c>
      <c r="C34" s="108">
        <v>60</v>
      </c>
      <c r="D34" s="108">
        <v>60</v>
      </c>
      <c r="E34" s="108">
        <v>60</v>
      </c>
      <c r="F34" s="108">
        <v>100</v>
      </c>
      <c r="G34" s="104" t="s">
        <v>109</v>
      </c>
      <c r="H34" s="116" t="s">
        <v>148</v>
      </c>
      <c r="I34" s="121" t="s">
        <v>374</v>
      </c>
      <c r="J34" s="121" t="s">
        <v>375</v>
      </c>
      <c r="K34" s="127" t="s">
        <v>320</v>
      </c>
      <c r="L34" s="100"/>
    </row>
    <row r="35" spans="1:12" ht="12.75" customHeight="1">
      <c r="A35" s="101">
        <v>315</v>
      </c>
      <c r="B35" s="107" t="s">
        <v>23</v>
      </c>
      <c r="C35" s="108">
        <v>61</v>
      </c>
      <c r="D35" s="108">
        <v>61</v>
      </c>
      <c r="E35" s="108">
        <v>61</v>
      </c>
      <c r="F35" s="108">
        <v>90</v>
      </c>
      <c r="G35" s="104" t="s">
        <v>110</v>
      </c>
      <c r="H35" s="116" t="s">
        <v>150</v>
      </c>
      <c r="I35" s="121" t="s">
        <v>376</v>
      </c>
      <c r="J35" s="121" t="s">
        <v>377</v>
      </c>
      <c r="K35" s="127" t="s">
        <v>320</v>
      </c>
      <c r="L35" s="100"/>
    </row>
    <row r="36" spans="1:12" ht="12.75" customHeight="1">
      <c r="A36" s="101">
        <v>315</v>
      </c>
      <c r="B36" s="107" t="s">
        <v>21</v>
      </c>
      <c r="C36" s="108">
        <v>61</v>
      </c>
      <c r="D36" s="108">
        <v>61</v>
      </c>
      <c r="E36" s="108">
        <v>61</v>
      </c>
      <c r="F36" s="108">
        <v>90</v>
      </c>
      <c r="G36" s="104" t="s">
        <v>111</v>
      </c>
      <c r="H36" s="116" t="s">
        <v>151</v>
      </c>
      <c r="I36" s="121" t="s">
        <v>360</v>
      </c>
      <c r="J36" s="121" t="s">
        <v>361</v>
      </c>
      <c r="K36" s="127" t="s">
        <v>320</v>
      </c>
      <c r="L36" s="100"/>
    </row>
    <row r="37" spans="1:12" ht="12.75" customHeight="1">
      <c r="A37" s="101" t="s">
        <v>50</v>
      </c>
      <c r="B37" s="107" t="s">
        <v>23</v>
      </c>
      <c r="C37" s="108">
        <v>60</v>
      </c>
      <c r="D37" s="108">
        <v>45</v>
      </c>
      <c r="E37" s="108">
        <v>45</v>
      </c>
      <c r="F37" s="108">
        <v>45</v>
      </c>
      <c r="G37" s="104" t="s">
        <v>109</v>
      </c>
      <c r="H37" s="116" t="s">
        <v>149</v>
      </c>
      <c r="I37" s="121" t="s">
        <v>374</v>
      </c>
      <c r="J37" s="121" t="s">
        <v>375</v>
      </c>
      <c r="K37" s="127" t="s">
        <v>320</v>
      </c>
      <c r="L37" s="100"/>
    </row>
    <row r="38" spans="1:12" ht="12.75" customHeight="1">
      <c r="A38" s="101" t="s">
        <v>57</v>
      </c>
      <c r="B38" s="107" t="s">
        <v>21</v>
      </c>
      <c r="C38" s="108">
        <v>85</v>
      </c>
      <c r="D38" s="108">
        <v>85</v>
      </c>
      <c r="E38" s="108">
        <v>85</v>
      </c>
      <c r="F38" s="108">
        <v>100</v>
      </c>
      <c r="G38" s="104" t="s">
        <v>102</v>
      </c>
      <c r="H38" s="116"/>
      <c r="I38" s="121" t="s">
        <v>348</v>
      </c>
      <c r="J38" s="121" t="s">
        <v>349</v>
      </c>
      <c r="K38" s="127" t="s">
        <v>320</v>
      </c>
      <c r="L38" s="100"/>
    </row>
    <row r="39" spans="1:12" ht="12.75" customHeight="1">
      <c r="A39" s="101">
        <v>323</v>
      </c>
      <c r="B39" s="101" t="s">
        <v>21</v>
      </c>
      <c r="C39" s="106">
        <v>46</v>
      </c>
      <c r="D39" s="106">
        <v>46</v>
      </c>
      <c r="E39" s="106">
        <v>46</v>
      </c>
      <c r="F39" s="108">
        <v>75</v>
      </c>
      <c r="G39" s="104" t="s">
        <v>103</v>
      </c>
      <c r="H39" s="116" t="s">
        <v>152</v>
      </c>
      <c r="I39" s="121" t="s">
        <v>362</v>
      </c>
      <c r="J39" s="121" t="s">
        <v>363</v>
      </c>
      <c r="K39" s="127" t="s">
        <v>320</v>
      </c>
      <c r="L39" s="100"/>
    </row>
    <row r="40" spans="1:12" ht="12.75" customHeight="1">
      <c r="A40" s="101">
        <v>324</v>
      </c>
      <c r="B40" s="101" t="s">
        <v>23</v>
      </c>
      <c r="C40" s="106">
        <v>32</v>
      </c>
      <c r="D40" s="106">
        <v>32</v>
      </c>
      <c r="E40" s="106">
        <v>32</v>
      </c>
      <c r="F40" s="108">
        <v>75</v>
      </c>
      <c r="G40" s="104" t="s">
        <v>108</v>
      </c>
      <c r="H40" s="116"/>
      <c r="I40" s="121" t="s">
        <v>378</v>
      </c>
      <c r="J40" s="121" t="s">
        <v>379</v>
      </c>
      <c r="K40" s="127" t="s">
        <v>320</v>
      </c>
      <c r="L40" s="100"/>
    </row>
    <row r="41" spans="1:12" ht="12.75" customHeight="1">
      <c r="A41" s="101">
        <v>330</v>
      </c>
      <c r="B41" s="107" t="s">
        <v>23</v>
      </c>
      <c r="C41" s="108">
        <v>65</v>
      </c>
      <c r="D41" s="108">
        <v>65</v>
      </c>
      <c r="E41" s="108">
        <v>65</v>
      </c>
      <c r="F41" s="108">
        <v>100</v>
      </c>
      <c r="G41" s="104" t="s">
        <v>112</v>
      </c>
      <c r="H41" s="116" t="s">
        <v>153</v>
      </c>
      <c r="I41" s="121" t="s">
        <v>398</v>
      </c>
      <c r="J41" s="121" t="s">
        <v>341</v>
      </c>
      <c r="K41" s="127" t="s">
        <v>320</v>
      </c>
      <c r="L41" s="100"/>
    </row>
    <row r="42" spans="1:12" ht="12.75" customHeight="1">
      <c r="A42" s="101">
        <v>330</v>
      </c>
      <c r="B42" s="107" t="s">
        <v>25</v>
      </c>
      <c r="C42" s="108">
        <v>65</v>
      </c>
      <c r="D42" s="108">
        <v>65</v>
      </c>
      <c r="E42" s="108">
        <v>65</v>
      </c>
      <c r="F42" s="108">
        <v>100</v>
      </c>
      <c r="G42" s="104" t="s">
        <v>104</v>
      </c>
      <c r="H42" s="116"/>
      <c r="I42" s="121" t="s">
        <v>374</v>
      </c>
      <c r="J42" s="121" t="s">
        <v>375</v>
      </c>
      <c r="K42" s="127" t="s">
        <v>320</v>
      </c>
      <c r="L42" s="100"/>
    </row>
    <row r="43" spans="1:12" ht="12.75" customHeight="1">
      <c r="A43" s="101">
        <v>330</v>
      </c>
      <c r="B43" s="107" t="s">
        <v>21</v>
      </c>
      <c r="C43" s="108">
        <v>65</v>
      </c>
      <c r="D43" s="108">
        <v>65</v>
      </c>
      <c r="E43" s="108">
        <v>65</v>
      </c>
      <c r="F43" s="108">
        <v>100</v>
      </c>
      <c r="G43" s="104" t="s">
        <v>112</v>
      </c>
      <c r="H43" s="116" t="s">
        <v>169</v>
      </c>
      <c r="I43" s="121" t="s">
        <v>342</v>
      </c>
      <c r="J43" s="121" t="s">
        <v>343</v>
      </c>
      <c r="K43" s="127" t="s">
        <v>320</v>
      </c>
      <c r="L43" s="100"/>
    </row>
    <row r="44" spans="1:12" ht="12.75" customHeight="1">
      <c r="A44" s="101">
        <v>331</v>
      </c>
      <c r="B44" s="107" t="s">
        <v>23</v>
      </c>
      <c r="C44" s="108">
        <v>80</v>
      </c>
      <c r="D44" s="108">
        <v>80</v>
      </c>
      <c r="E44" s="108">
        <v>80</v>
      </c>
      <c r="F44" s="108">
        <v>100</v>
      </c>
      <c r="G44" s="104" t="s">
        <v>113</v>
      </c>
      <c r="H44" s="116" t="s">
        <v>175</v>
      </c>
      <c r="I44" s="121" t="s">
        <v>384</v>
      </c>
      <c r="J44" s="121" t="s">
        <v>385</v>
      </c>
      <c r="K44" s="127" t="s">
        <v>320</v>
      </c>
      <c r="L44" s="100"/>
    </row>
    <row r="45" spans="1:12" ht="12.75" customHeight="1">
      <c r="A45" s="101">
        <v>331</v>
      </c>
      <c r="B45" s="107" t="s">
        <v>21</v>
      </c>
      <c r="C45" s="108">
        <v>100</v>
      </c>
      <c r="D45" s="108">
        <v>100</v>
      </c>
      <c r="E45" s="108">
        <v>100</v>
      </c>
      <c r="F45" s="108">
        <v>100</v>
      </c>
      <c r="G45" s="104" t="s">
        <v>98</v>
      </c>
      <c r="H45" s="116" t="s">
        <v>154</v>
      </c>
      <c r="I45" s="121" t="s">
        <v>350</v>
      </c>
      <c r="J45" s="121" t="s">
        <v>351</v>
      </c>
      <c r="K45" s="127" t="s">
        <v>320</v>
      </c>
      <c r="L45" s="100"/>
    </row>
    <row r="46" spans="1:12" ht="12.75" customHeight="1">
      <c r="A46" s="101">
        <v>332</v>
      </c>
      <c r="B46" s="107" t="s">
        <v>23</v>
      </c>
      <c r="C46" s="108">
        <v>90</v>
      </c>
      <c r="D46" s="108">
        <v>90</v>
      </c>
      <c r="E46" s="108">
        <v>90</v>
      </c>
      <c r="F46" s="108">
        <v>100</v>
      </c>
      <c r="G46" s="104" t="s">
        <v>114</v>
      </c>
      <c r="H46" s="116" t="s">
        <v>205</v>
      </c>
      <c r="I46" s="121" t="s">
        <v>382</v>
      </c>
      <c r="J46" s="121" t="s">
        <v>383</v>
      </c>
      <c r="K46" s="127" t="s">
        <v>320</v>
      </c>
      <c r="L46" s="100"/>
    </row>
    <row r="47" spans="1:12" ht="12.75" customHeight="1">
      <c r="A47" s="101">
        <v>332</v>
      </c>
      <c r="B47" s="107" t="s">
        <v>21</v>
      </c>
      <c r="C47" s="108">
        <v>85</v>
      </c>
      <c r="D47" s="108">
        <v>85</v>
      </c>
      <c r="E47" s="108">
        <v>85</v>
      </c>
      <c r="F47" s="108">
        <v>100</v>
      </c>
      <c r="G47" s="104" t="s">
        <v>115</v>
      </c>
      <c r="H47" s="116" t="s">
        <v>156</v>
      </c>
      <c r="I47" s="121" t="s">
        <v>366</v>
      </c>
      <c r="J47" s="121" t="s">
        <v>367</v>
      </c>
      <c r="K47" s="127" t="s">
        <v>320</v>
      </c>
      <c r="L47" s="100"/>
    </row>
    <row r="48" spans="1:12" ht="12.75" customHeight="1">
      <c r="A48" s="101">
        <v>332</v>
      </c>
      <c r="B48" s="107" t="s">
        <v>29</v>
      </c>
      <c r="C48" s="108">
        <v>85</v>
      </c>
      <c r="D48" s="108">
        <v>85</v>
      </c>
      <c r="E48" s="108">
        <v>85</v>
      </c>
      <c r="F48" s="108">
        <v>100</v>
      </c>
      <c r="G48" s="104" t="s">
        <v>115</v>
      </c>
      <c r="H48" s="116" t="s">
        <v>157</v>
      </c>
      <c r="I48" s="121" t="s">
        <v>398</v>
      </c>
      <c r="J48" s="121" t="s">
        <v>341</v>
      </c>
      <c r="K48" s="127" t="s">
        <v>320</v>
      </c>
      <c r="L48" s="100"/>
    </row>
    <row r="49" spans="1:12" ht="12.75" customHeight="1">
      <c r="A49" s="101">
        <v>333</v>
      </c>
      <c r="B49" s="107" t="s">
        <v>21</v>
      </c>
      <c r="C49" s="108">
        <v>12</v>
      </c>
      <c r="D49" s="108">
        <v>12</v>
      </c>
      <c r="E49" s="108">
        <v>12</v>
      </c>
      <c r="F49" s="108">
        <v>100</v>
      </c>
      <c r="G49" s="104" t="s">
        <v>116</v>
      </c>
      <c r="H49" s="116"/>
      <c r="I49" s="121" t="s">
        <v>348</v>
      </c>
      <c r="J49" s="121" t="s">
        <v>349</v>
      </c>
      <c r="K49" s="127" t="s">
        <v>320</v>
      </c>
      <c r="L49" s="100"/>
    </row>
    <row r="50" spans="1:12" ht="12.75" customHeight="1">
      <c r="A50" s="101">
        <v>334</v>
      </c>
      <c r="B50" s="107" t="s">
        <v>21</v>
      </c>
      <c r="C50" s="108">
        <v>35</v>
      </c>
      <c r="D50" s="108">
        <v>35</v>
      </c>
      <c r="E50" s="108">
        <v>35</v>
      </c>
      <c r="F50" s="108">
        <v>120</v>
      </c>
      <c r="G50" s="104" t="s">
        <v>117</v>
      </c>
      <c r="H50" s="116" t="s">
        <v>158</v>
      </c>
      <c r="I50" s="121" t="s">
        <v>376</v>
      </c>
      <c r="J50" s="121" t="s">
        <v>377</v>
      </c>
      <c r="K50" s="127" t="s">
        <v>320</v>
      </c>
      <c r="L50" s="100"/>
    </row>
    <row r="51" spans="1:12" ht="12.75" customHeight="1">
      <c r="A51" s="101">
        <v>335</v>
      </c>
      <c r="B51" s="107" t="s">
        <v>21</v>
      </c>
      <c r="C51" s="108">
        <v>134</v>
      </c>
      <c r="D51" s="108">
        <v>100</v>
      </c>
      <c r="E51" s="108">
        <v>100</v>
      </c>
      <c r="F51" s="108">
        <v>100</v>
      </c>
      <c r="G51" s="104" t="s">
        <v>118</v>
      </c>
      <c r="H51" s="116" t="s">
        <v>162</v>
      </c>
      <c r="I51" s="121" t="s">
        <v>384</v>
      </c>
      <c r="J51" s="121" t="s">
        <v>385</v>
      </c>
      <c r="K51" s="127" t="s">
        <v>320</v>
      </c>
      <c r="L51" s="100"/>
    </row>
    <row r="52" spans="1:12" ht="12.75" customHeight="1">
      <c r="A52" s="101">
        <v>336</v>
      </c>
      <c r="B52" s="107" t="s">
        <v>23</v>
      </c>
      <c r="C52" s="108">
        <v>70</v>
      </c>
      <c r="D52" s="108">
        <v>70</v>
      </c>
      <c r="E52" s="108">
        <v>70</v>
      </c>
      <c r="F52" s="108">
        <v>100</v>
      </c>
      <c r="G52" s="104" t="s">
        <v>104</v>
      </c>
      <c r="H52" s="116" t="s">
        <v>159</v>
      </c>
      <c r="I52" s="121" t="s">
        <v>382</v>
      </c>
      <c r="J52" s="121" t="s">
        <v>383</v>
      </c>
      <c r="K52" s="127" t="s">
        <v>320</v>
      </c>
      <c r="L52" s="100"/>
    </row>
    <row r="53" spans="1:12" ht="12.75" customHeight="1">
      <c r="A53" s="101">
        <v>336</v>
      </c>
      <c r="B53" s="107" t="s">
        <v>21</v>
      </c>
      <c r="C53" s="108">
        <v>70</v>
      </c>
      <c r="D53" s="108">
        <v>70</v>
      </c>
      <c r="E53" s="108">
        <v>70</v>
      </c>
      <c r="F53" s="108">
        <v>100</v>
      </c>
      <c r="G53" s="104" t="s">
        <v>104</v>
      </c>
      <c r="H53" s="116" t="s">
        <v>150</v>
      </c>
      <c r="I53" s="121" t="s">
        <v>380</v>
      </c>
      <c r="J53" s="121" t="s">
        <v>381</v>
      </c>
      <c r="K53" s="127" t="s">
        <v>320</v>
      </c>
      <c r="L53" s="100"/>
    </row>
    <row r="54" spans="1:12" ht="12.75" customHeight="1">
      <c r="A54" s="101">
        <v>336</v>
      </c>
      <c r="B54" s="107" t="s">
        <v>29</v>
      </c>
      <c r="C54" s="108">
        <v>106</v>
      </c>
      <c r="D54" s="108">
        <v>100</v>
      </c>
      <c r="E54" s="108">
        <v>100</v>
      </c>
      <c r="F54" s="108">
        <v>100</v>
      </c>
      <c r="G54" s="104" t="s">
        <v>105</v>
      </c>
      <c r="H54" s="116" t="s">
        <v>160</v>
      </c>
      <c r="I54" s="121" t="s">
        <v>352</v>
      </c>
      <c r="J54" s="121" t="s">
        <v>353</v>
      </c>
      <c r="K54" s="127" t="s">
        <v>320</v>
      </c>
      <c r="L54" s="100"/>
    </row>
    <row r="55" spans="1:12" ht="12.75" customHeight="1">
      <c r="A55" s="101">
        <v>338</v>
      </c>
      <c r="B55" s="107" t="s">
        <v>21</v>
      </c>
      <c r="C55" s="108">
        <v>55</v>
      </c>
      <c r="D55" s="108">
        <v>55</v>
      </c>
      <c r="E55" s="108">
        <v>55</v>
      </c>
      <c r="F55" s="108">
        <v>75</v>
      </c>
      <c r="G55" s="104" t="s">
        <v>108</v>
      </c>
      <c r="H55" s="116" t="s">
        <v>159</v>
      </c>
      <c r="I55" s="121" t="s">
        <v>378</v>
      </c>
      <c r="J55" s="121" t="s">
        <v>379</v>
      </c>
      <c r="K55" s="127" t="s">
        <v>320</v>
      </c>
      <c r="L55" s="100"/>
    </row>
    <row r="56" spans="1:12" ht="12.75" customHeight="1">
      <c r="A56" s="101">
        <v>339</v>
      </c>
      <c r="B56" s="107" t="s">
        <v>23</v>
      </c>
      <c r="C56" s="108">
        <v>70</v>
      </c>
      <c r="D56" s="108">
        <v>50</v>
      </c>
      <c r="E56" s="108">
        <v>50</v>
      </c>
      <c r="F56" s="108">
        <v>80</v>
      </c>
      <c r="G56" s="104" t="s">
        <v>386</v>
      </c>
      <c r="H56" s="116" t="s">
        <v>145</v>
      </c>
      <c r="I56" s="121" t="s">
        <v>376</v>
      </c>
      <c r="J56" s="121" t="s">
        <v>377</v>
      </c>
      <c r="K56" s="127" t="s">
        <v>320</v>
      </c>
      <c r="L56" s="100"/>
    </row>
    <row r="57" spans="1:12" ht="12.75" customHeight="1">
      <c r="A57" s="101">
        <v>339</v>
      </c>
      <c r="B57" s="107" t="s">
        <v>21</v>
      </c>
      <c r="C57" s="108">
        <v>80</v>
      </c>
      <c r="D57" s="108">
        <v>80</v>
      </c>
      <c r="E57" s="108">
        <v>80</v>
      </c>
      <c r="F57" s="108">
        <v>80</v>
      </c>
      <c r="G57" s="104" t="s">
        <v>119</v>
      </c>
      <c r="H57" s="116" t="s">
        <v>149</v>
      </c>
      <c r="I57" s="121" t="s">
        <v>376</v>
      </c>
      <c r="J57" s="121" t="s">
        <v>377</v>
      </c>
      <c r="K57" s="127" t="s">
        <v>320</v>
      </c>
      <c r="L57" s="100"/>
    </row>
    <row r="58" spans="1:12" ht="12.75" customHeight="1">
      <c r="A58" s="101">
        <v>340</v>
      </c>
      <c r="B58" s="107" t="s">
        <v>23</v>
      </c>
      <c r="C58" s="108">
        <v>118</v>
      </c>
      <c r="D58" s="108">
        <v>120</v>
      </c>
      <c r="E58" s="108">
        <v>100</v>
      </c>
      <c r="F58" s="108">
        <v>75</v>
      </c>
      <c r="G58" s="104" t="s">
        <v>120</v>
      </c>
      <c r="H58" s="116" t="s">
        <v>161</v>
      </c>
      <c r="I58" s="121" t="s">
        <v>356</v>
      </c>
      <c r="J58" s="121" t="s">
        <v>357</v>
      </c>
      <c r="K58" s="127" t="s">
        <v>320</v>
      </c>
      <c r="L58" s="100" t="s">
        <v>407</v>
      </c>
    </row>
    <row r="59" spans="1:12" ht="22.75" customHeight="1">
      <c r="A59" s="5">
        <v>342</v>
      </c>
      <c r="B59" s="5" t="s">
        <v>21</v>
      </c>
      <c r="C59" s="4">
        <v>76</v>
      </c>
      <c r="D59" s="4">
        <v>60</v>
      </c>
      <c r="E59" s="4">
        <v>60</v>
      </c>
      <c r="F59" s="7">
        <v>70</v>
      </c>
      <c r="G59" s="21" t="s">
        <v>119</v>
      </c>
      <c r="H59" s="10" t="s">
        <v>155</v>
      </c>
      <c r="I59" s="136" t="s">
        <v>374</v>
      </c>
      <c r="J59" s="136" t="s">
        <v>375</v>
      </c>
      <c r="K59" s="139" t="s">
        <v>320</v>
      </c>
      <c r="L59" s="135" t="s">
        <v>440</v>
      </c>
    </row>
    <row r="60" spans="1:12" ht="12.75" customHeight="1">
      <c r="A60" s="101" t="s">
        <v>45</v>
      </c>
      <c r="B60" s="107" t="s">
        <v>23</v>
      </c>
      <c r="C60" s="108">
        <v>85</v>
      </c>
      <c r="D60" s="108">
        <v>85</v>
      </c>
      <c r="E60" s="108">
        <v>85</v>
      </c>
      <c r="F60" s="108">
        <v>108</v>
      </c>
      <c r="G60" s="104" t="s">
        <v>102</v>
      </c>
      <c r="H60" s="116" t="s">
        <v>155</v>
      </c>
      <c r="I60" s="121" t="s">
        <v>387</v>
      </c>
      <c r="J60" s="121" t="s">
        <v>388</v>
      </c>
      <c r="K60" s="127" t="s">
        <v>320</v>
      </c>
      <c r="L60" s="100"/>
    </row>
    <row r="61" spans="1:12" ht="12.75" customHeight="1">
      <c r="A61" s="101" t="s">
        <v>91</v>
      </c>
      <c r="B61" s="107" t="s">
        <v>23</v>
      </c>
      <c r="C61" s="108">
        <v>50</v>
      </c>
      <c r="D61" s="108">
        <v>50</v>
      </c>
      <c r="E61" s="108">
        <v>50</v>
      </c>
      <c r="F61" s="108">
        <v>40</v>
      </c>
      <c r="G61" s="104" t="s">
        <v>116</v>
      </c>
      <c r="H61" s="116"/>
      <c r="I61" s="121" t="s">
        <v>364</v>
      </c>
      <c r="J61" s="121" t="s">
        <v>365</v>
      </c>
      <c r="K61" s="127" t="s">
        <v>320</v>
      </c>
      <c r="L61" s="100"/>
    </row>
    <row r="62" spans="1:12" ht="12.75" customHeight="1">
      <c r="A62" s="101">
        <v>360</v>
      </c>
      <c r="B62" s="107" t="s">
        <v>23</v>
      </c>
      <c r="C62" s="108">
        <v>29</v>
      </c>
      <c r="D62" s="108">
        <v>29</v>
      </c>
      <c r="E62" s="108">
        <v>29</v>
      </c>
      <c r="F62" s="108">
        <v>70</v>
      </c>
      <c r="G62" s="104" t="s">
        <v>121</v>
      </c>
      <c r="H62" s="116" t="s">
        <v>164</v>
      </c>
      <c r="I62" s="121" t="s">
        <v>389</v>
      </c>
      <c r="J62" s="121" t="s">
        <v>390</v>
      </c>
      <c r="K62" s="127" t="s">
        <v>320</v>
      </c>
      <c r="L62" s="100"/>
    </row>
    <row r="63" spans="1:12" ht="12.75" customHeight="1">
      <c r="A63" s="101">
        <v>361</v>
      </c>
      <c r="B63" s="107" t="s">
        <v>30</v>
      </c>
      <c r="C63" s="108">
        <v>15</v>
      </c>
      <c r="D63" s="108">
        <v>15</v>
      </c>
      <c r="E63" s="108">
        <v>15</v>
      </c>
      <c r="F63" s="108">
        <v>70</v>
      </c>
      <c r="G63" s="104" t="s">
        <v>121</v>
      </c>
      <c r="H63" s="103" t="s">
        <v>163</v>
      </c>
      <c r="I63" s="121" t="s">
        <v>389</v>
      </c>
      <c r="J63" s="121" t="s">
        <v>390</v>
      </c>
      <c r="K63" s="127" t="s">
        <v>320</v>
      </c>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t="s">
        <v>439</v>
      </c>
    </row>
    <row r="71" spans="1:12" ht="12.75" customHeight="1">
      <c r="A71" s="101" t="s">
        <v>333</v>
      </c>
      <c r="B71" s="101" t="s">
        <v>21</v>
      </c>
      <c r="C71" s="106">
        <v>90</v>
      </c>
      <c r="D71" s="106">
        <v>90</v>
      </c>
      <c r="E71" s="106">
        <v>90</v>
      </c>
      <c r="F71" s="120" t="s">
        <v>32</v>
      </c>
      <c r="G71" s="116" t="s">
        <v>124</v>
      </c>
      <c r="H71" s="103" t="s">
        <v>172</v>
      </c>
      <c r="I71" s="121" t="s">
        <v>389</v>
      </c>
      <c r="J71" s="124" t="s">
        <v>390</v>
      </c>
      <c r="K71" s="128" t="s">
        <v>320</v>
      </c>
      <c r="L71" s="100" t="s">
        <v>439</v>
      </c>
    </row>
    <row r="72" spans="1:12" ht="12.75" customHeight="1">
      <c r="A72" s="101" t="s">
        <v>334</v>
      </c>
      <c r="B72" s="101" t="s">
        <v>21</v>
      </c>
      <c r="C72" s="106">
        <v>90</v>
      </c>
      <c r="D72" s="106">
        <v>90</v>
      </c>
      <c r="E72" s="106">
        <v>90</v>
      </c>
      <c r="F72" s="120" t="s">
        <v>32</v>
      </c>
      <c r="G72" s="116" t="s">
        <v>124</v>
      </c>
      <c r="H72" s="103" t="s">
        <v>172</v>
      </c>
      <c r="I72" s="121" t="s">
        <v>394</v>
      </c>
      <c r="J72" s="124" t="s">
        <v>395</v>
      </c>
      <c r="K72" s="128" t="s">
        <v>320</v>
      </c>
      <c r="L72" s="100" t="s">
        <v>439</v>
      </c>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December 2 2002; &amp;T&amp;C&amp;"Tahoma" &amp;08 &amp;P&amp;R&amp;"Tahoma" &amp;08D:\Data\TAS\02W\all reports.xls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6"/>
  <sheetViews>
    <sheetView topLeftCell="A12" workbookViewId="0">
      <selection activeCell="A3" sqref="A3:M3"/>
    </sheetView>
  </sheetViews>
  <sheetFormatPr baseColWidth="10" defaultColWidth="8.75" defaultRowHeight="11"/>
  <cols>
    <col min="1" max="1" width="17" customWidth="1"/>
    <col min="2" max="2" width="3.75" customWidth="1"/>
    <col min="3" max="3" width="10.75" customWidth="1"/>
    <col min="4" max="4" width="7.75" customWidth="1"/>
    <col min="5" max="5" width="24.75" customWidth="1"/>
    <col min="6" max="6" width="1.25" hidden="1" customWidth="1"/>
    <col min="7" max="7" width="8.25" customWidth="1"/>
    <col min="8" max="10" width="0" hidden="1" customWidth="1"/>
    <col min="11" max="11" width="13.25" customWidth="1"/>
    <col min="12" max="13" width="8.75" customWidth="1"/>
    <col min="14" max="14" width="8.5" customWidth="1"/>
    <col min="15" max="15" width="3.75" hidden="1" customWidth="1"/>
  </cols>
  <sheetData>
    <row r="1" spans="1:15" ht="44.25" customHeight="1">
      <c r="A1" s="81"/>
      <c r="B1" s="6" t="s">
        <v>414</v>
      </c>
      <c r="C1" s="8" t="s">
        <v>127</v>
      </c>
      <c r="D1" s="6" t="s">
        <v>126</v>
      </c>
      <c r="E1" s="8" t="s">
        <v>94</v>
      </c>
      <c r="F1" s="6" t="s">
        <v>130</v>
      </c>
      <c r="G1" s="6" t="s">
        <v>192</v>
      </c>
      <c r="H1" s="6" t="s">
        <v>131</v>
      </c>
      <c r="I1" s="6" t="s">
        <v>193</v>
      </c>
      <c r="J1" s="6" t="s">
        <v>132</v>
      </c>
      <c r="K1" s="8" t="s">
        <v>95</v>
      </c>
      <c r="L1" s="194" t="s">
        <v>236</v>
      </c>
      <c r="M1" s="194"/>
      <c r="N1" s="194"/>
      <c r="O1" s="194"/>
    </row>
    <row r="2" spans="1:15" ht="22.75" customHeight="1">
      <c r="A2" s="131" t="s">
        <v>275</v>
      </c>
      <c r="B2" s="132">
        <v>5</v>
      </c>
      <c r="C2" s="5" t="s">
        <v>81</v>
      </c>
      <c r="D2" s="5" t="s">
        <v>83</v>
      </c>
      <c r="E2" s="5" t="s">
        <v>51</v>
      </c>
      <c r="F2" s="4">
        <v>100</v>
      </c>
      <c r="G2" s="4">
        <v>100</v>
      </c>
      <c r="H2" s="4">
        <v>100</v>
      </c>
      <c r="I2" s="25">
        <f>G2/13</f>
        <v>7.6923076923076925</v>
      </c>
      <c r="J2" s="4"/>
      <c r="K2" s="130" t="s">
        <v>97</v>
      </c>
      <c r="L2" s="193" t="s">
        <v>409</v>
      </c>
      <c r="M2" s="195"/>
      <c r="N2" s="195"/>
      <c r="O2" s="195"/>
    </row>
    <row r="3" spans="1:15" ht="24">
      <c r="A3" s="131"/>
      <c r="B3" s="132"/>
      <c r="C3" s="5" t="s">
        <v>80</v>
      </c>
      <c r="D3" s="5" t="s">
        <v>84</v>
      </c>
      <c r="E3" s="5" t="s">
        <v>52</v>
      </c>
      <c r="F3" s="4">
        <v>100</v>
      </c>
      <c r="G3" s="4">
        <v>100</v>
      </c>
      <c r="H3" s="4">
        <v>100</v>
      </c>
      <c r="I3" s="25">
        <f>G3/13</f>
        <v>7.6923076923076925</v>
      </c>
      <c r="J3" s="4"/>
      <c r="K3" s="130" t="s">
        <v>97</v>
      </c>
      <c r="L3" s="193"/>
      <c r="M3" s="193"/>
      <c r="N3" s="193"/>
      <c r="O3" s="193"/>
    </row>
    <row r="4" spans="1:15" ht="24">
      <c r="A4" s="131"/>
      <c r="B4" s="132"/>
      <c r="C4" s="5" t="s">
        <v>82</v>
      </c>
      <c r="D4" s="5" t="s">
        <v>84</v>
      </c>
      <c r="E4" s="5" t="s">
        <v>52</v>
      </c>
      <c r="F4" s="4">
        <v>100</v>
      </c>
      <c r="G4" s="4">
        <v>100</v>
      </c>
      <c r="H4" s="4">
        <v>100</v>
      </c>
      <c r="I4" s="25">
        <f>G4/13</f>
        <v>7.6923076923076925</v>
      </c>
      <c r="J4" s="4"/>
      <c r="K4" s="130" t="s">
        <v>97</v>
      </c>
      <c r="L4" s="193"/>
      <c r="M4" s="193"/>
      <c r="N4" s="193"/>
      <c r="O4" s="193"/>
    </row>
    <row r="5" spans="1:15" ht="21" customHeight="1">
      <c r="A5" s="131" t="s">
        <v>411</v>
      </c>
      <c r="B5" s="132">
        <v>6</v>
      </c>
      <c r="C5" s="5" t="s">
        <v>180</v>
      </c>
      <c r="D5" s="5" t="s">
        <v>181</v>
      </c>
      <c r="E5" s="77" t="s">
        <v>188</v>
      </c>
      <c r="F5" s="78">
        <v>35</v>
      </c>
      <c r="G5" s="78">
        <v>35</v>
      </c>
      <c r="H5" s="78">
        <v>35</v>
      </c>
      <c r="I5" s="25">
        <f>G5/13</f>
        <v>2.6923076923076925</v>
      </c>
      <c r="J5" s="20"/>
      <c r="K5" s="10" t="s">
        <v>177</v>
      </c>
      <c r="L5" s="193"/>
      <c r="M5" s="193"/>
      <c r="N5" s="193"/>
      <c r="O5" s="193"/>
    </row>
    <row r="6" spans="1:15" ht="20.25" customHeight="1">
      <c r="A6" s="131"/>
      <c r="B6" s="132"/>
      <c r="C6" s="5" t="s">
        <v>180</v>
      </c>
      <c r="D6" s="5" t="s">
        <v>183</v>
      </c>
      <c r="E6" s="77" t="s">
        <v>188</v>
      </c>
      <c r="F6" s="4">
        <v>35</v>
      </c>
      <c r="G6" s="4">
        <v>35</v>
      </c>
      <c r="H6" s="4">
        <v>35</v>
      </c>
      <c r="I6" s="25">
        <f>G6/13</f>
        <v>2.6923076923076925</v>
      </c>
      <c r="J6" s="20"/>
      <c r="K6" s="10" t="s">
        <v>177</v>
      </c>
      <c r="L6" s="193"/>
      <c r="M6" s="193"/>
      <c r="N6" s="193"/>
      <c r="O6" s="193"/>
    </row>
    <row r="7" spans="1:15" ht="12">
      <c r="A7" s="131"/>
      <c r="B7" s="132"/>
      <c r="C7" s="5">
        <v>331</v>
      </c>
      <c r="D7" s="5" t="s">
        <v>23</v>
      </c>
      <c r="E7" s="5" t="s">
        <v>61</v>
      </c>
      <c r="F7" s="4">
        <v>80</v>
      </c>
      <c r="G7" s="4">
        <v>80</v>
      </c>
      <c r="H7" s="4">
        <v>80</v>
      </c>
      <c r="I7" s="25">
        <f t="shared" ref="I7:I12" si="0">G7/13</f>
        <v>6.1538461538461542</v>
      </c>
      <c r="J7" s="4">
        <v>100</v>
      </c>
      <c r="K7" s="10" t="s">
        <v>113</v>
      </c>
      <c r="L7" s="193"/>
      <c r="M7" s="193"/>
      <c r="N7" s="193"/>
      <c r="O7" s="193"/>
    </row>
    <row r="8" spans="1:15" ht="12">
      <c r="A8" s="131" t="s">
        <v>248</v>
      </c>
      <c r="B8" s="132">
        <v>4</v>
      </c>
      <c r="C8" s="5">
        <v>331</v>
      </c>
      <c r="D8" s="5" t="s">
        <v>23</v>
      </c>
      <c r="E8" s="5" t="s">
        <v>61</v>
      </c>
      <c r="F8" s="4">
        <v>80</v>
      </c>
      <c r="G8" s="4">
        <v>80</v>
      </c>
      <c r="H8" s="4">
        <v>80</v>
      </c>
      <c r="I8" s="25">
        <f>G8/13</f>
        <v>6.1538461538461542</v>
      </c>
      <c r="J8" s="4">
        <v>100</v>
      </c>
      <c r="K8" s="10" t="s">
        <v>113</v>
      </c>
      <c r="L8" s="20"/>
      <c r="M8" s="20"/>
      <c r="N8" s="20"/>
      <c r="O8" s="20"/>
    </row>
    <row r="9" spans="1:15" ht="24">
      <c r="A9" s="131" t="s">
        <v>412</v>
      </c>
      <c r="B9" s="132">
        <v>6</v>
      </c>
      <c r="C9" s="5" t="s">
        <v>80</v>
      </c>
      <c r="D9" s="5" t="s">
        <v>84</v>
      </c>
      <c r="E9" s="5" t="s">
        <v>52</v>
      </c>
      <c r="F9" s="4">
        <v>100</v>
      </c>
      <c r="G9" s="4">
        <v>100</v>
      </c>
      <c r="H9" s="4">
        <v>100</v>
      </c>
      <c r="I9" s="25">
        <f t="shared" si="0"/>
        <v>7.6923076923076925</v>
      </c>
      <c r="J9" s="4"/>
      <c r="K9" s="130" t="s">
        <v>97</v>
      </c>
      <c r="L9" s="193"/>
      <c r="M9" s="193"/>
      <c r="N9" s="193"/>
      <c r="O9" s="193"/>
    </row>
    <row r="10" spans="1:15" ht="24">
      <c r="A10" s="131"/>
      <c r="B10" s="132"/>
      <c r="C10" s="5" t="s">
        <v>82</v>
      </c>
      <c r="D10" s="5" t="s">
        <v>84</v>
      </c>
      <c r="E10" s="5" t="s">
        <v>52</v>
      </c>
      <c r="F10" s="4">
        <v>100</v>
      </c>
      <c r="G10" s="4">
        <v>100</v>
      </c>
      <c r="H10" s="4">
        <v>100</v>
      </c>
      <c r="I10" s="25">
        <f t="shared" si="0"/>
        <v>7.6923076923076925</v>
      </c>
      <c r="J10" s="4"/>
      <c r="K10" s="130" t="s">
        <v>97</v>
      </c>
      <c r="L10" s="193"/>
      <c r="M10" s="193"/>
      <c r="N10" s="193"/>
      <c r="O10" s="193"/>
    </row>
    <row r="11" spans="1:15" ht="12">
      <c r="A11" s="131"/>
      <c r="B11" s="132"/>
      <c r="C11" s="5">
        <v>331</v>
      </c>
      <c r="D11" s="5" t="s">
        <v>23</v>
      </c>
      <c r="E11" s="5" t="s">
        <v>61</v>
      </c>
      <c r="F11" s="4">
        <v>80</v>
      </c>
      <c r="G11" s="4">
        <v>80</v>
      </c>
      <c r="H11" s="4">
        <v>80</v>
      </c>
      <c r="I11" s="25">
        <f t="shared" si="0"/>
        <v>6.1538461538461542</v>
      </c>
      <c r="J11" s="4">
        <v>100</v>
      </c>
      <c r="K11" s="10" t="s">
        <v>113</v>
      </c>
      <c r="L11" s="193"/>
      <c r="M11" s="193"/>
      <c r="N11" s="193"/>
      <c r="O11" s="193"/>
    </row>
    <row r="12" spans="1:15" ht="24">
      <c r="A12" s="131" t="s">
        <v>270</v>
      </c>
      <c r="B12" s="132">
        <v>2</v>
      </c>
      <c r="C12" s="5" t="s">
        <v>81</v>
      </c>
      <c r="D12" s="5" t="s">
        <v>83</v>
      </c>
      <c r="E12" s="5" t="s">
        <v>51</v>
      </c>
      <c r="F12" s="4">
        <v>100</v>
      </c>
      <c r="G12" s="4">
        <v>100</v>
      </c>
      <c r="H12" s="4">
        <v>100</v>
      </c>
      <c r="I12" s="25">
        <f t="shared" si="0"/>
        <v>7.6923076923076925</v>
      </c>
      <c r="J12" s="4"/>
      <c r="K12" s="130" t="s">
        <v>97</v>
      </c>
      <c r="L12" s="193"/>
      <c r="M12" s="193"/>
      <c r="N12" s="193"/>
      <c r="O12" s="193"/>
    </row>
    <row r="13" spans="1:15" ht="20.25" customHeight="1">
      <c r="A13" s="131" t="s">
        <v>255</v>
      </c>
      <c r="B13" s="132">
        <v>4</v>
      </c>
      <c r="C13" s="5" t="s">
        <v>180</v>
      </c>
      <c r="D13" s="5" t="s">
        <v>183</v>
      </c>
      <c r="E13" s="77" t="s">
        <v>188</v>
      </c>
      <c r="F13" s="4">
        <v>35</v>
      </c>
      <c r="G13" s="4">
        <v>35</v>
      </c>
      <c r="H13" s="4">
        <v>35</v>
      </c>
      <c r="I13" s="25">
        <f t="shared" ref="I13:I22" si="1">G13/13</f>
        <v>2.6923076923076925</v>
      </c>
      <c r="J13" s="20"/>
      <c r="K13" s="10" t="s">
        <v>177</v>
      </c>
      <c r="L13" s="193"/>
      <c r="M13" s="193"/>
      <c r="N13" s="193"/>
      <c r="O13" s="193"/>
    </row>
    <row r="14" spans="1:15" ht="20.25" customHeight="1">
      <c r="A14" s="131" t="s">
        <v>413</v>
      </c>
      <c r="B14" s="132">
        <v>6</v>
      </c>
      <c r="C14" s="5" t="s">
        <v>180</v>
      </c>
      <c r="D14" s="5" t="s">
        <v>181</v>
      </c>
      <c r="E14" s="77" t="s">
        <v>188</v>
      </c>
      <c r="F14" s="78">
        <v>35</v>
      </c>
      <c r="G14" s="78">
        <v>35</v>
      </c>
      <c r="H14" s="78">
        <v>35</v>
      </c>
      <c r="I14" s="25">
        <f t="shared" si="1"/>
        <v>2.6923076923076925</v>
      </c>
      <c r="J14" s="20"/>
      <c r="K14" s="10" t="s">
        <v>177</v>
      </c>
      <c r="L14" s="193"/>
      <c r="M14" s="193"/>
      <c r="N14" s="193"/>
      <c r="O14" s="193"/>
    </row>
    <row r="15" spans="1:15" ht="19.5" customHeight="1">
      <c r="A15" s="131"/>
      <c r="B15" s="132"/>
      <c r="C15" s="5" t="s">
        <v>180</v>
      </c>
      <c r="D15" s="5" t="s">
        <v>183</v>
      </c>
      <c r="E15" s="77" t="s">
        <v>188</v>
      </c>
      <c r="F15" s="4">
        <v>35</v>
      </c>
      <c r="G15" s="4">
        <v>35</v>
      </c>
      <c r="H15" s="4">
        <v>35</v>
      </c>
      <c r="I15" s="25">
        <f t="shared" si="1"/>
        <v>2.6923076923076925</v>
      </c>
      <c r="J15" s="20"/>
      <c r="K15" s="10" t="s">
        <v>177</v>
      </c>
      <c r="L15" s="193"/>
      <c r="M15" s="193"/>
      <c r="N15" s="193"/>
      <c r="O15" s="193"/>
    </row>
    <row r="16" spans="1:15" ht="24">
      <c r="A16" s="131"/>
      <c r="B16" s="132"/>
      <c r="C16" s="5" t="s">
        <v>81</v>
      </c>
      <c r="D16" s="5" t="s">
        <v>83</v>
      </c>
      <c r="E16" s="5" t="s">
        <v>51</v>
      </c>
      <c r="F16" s="4">
        <v>100</v>
      </c>
      <c r="G16" s="4">
        <v>100</v>
      </c>
      <c r="H16" s="4">
        <v>100</v>
      </c>
      <c r="I16" s="25">
        <f t="shared" si="1"/>
        <v>7.6923076923076925</v>
      </c>
      <c r="J16" s="4"/>
      <c r="K16" s="130" t="s">
        <v>97</v>
      </c>
      <c r="L16" s="193"/>
      <c r="M16" s="193"/>
      <c r="N16" s="193"/>
      <c r="O16" s="193"/>
    </row>
    <row r="17" spans="1:15" ht="24">
      <c r="A17" s="131"/>
      <c r="B17" s="132"/>
      <c r="C17" s="5" t="s">
        <v>80</v>
      </c>
      <c r="D17" s="5" t="s">
        <v>84</v>
      </c>
      <c r="E17" s="5" t="s">
        <v>52</v>
      </c>
      <c r="F17" s="4">
        <v>100</v>
      </c>
      <c r="G17" s="4">
        <v>100</v>
      </c>
      <c r="H17" s="4">
        <v>100</v>
      </c>
      <c r="I17" s="25">
        <f t="shared" si="1"/>
        <v>7.6923076923076925</v>
      </c>
      <c r="J17" s="4"/>
      <c r="K17" s="130" t="s">
        <v>97</v>
      </c>
      <c r="L17" s="193"/>
      <c r="M17" s="193"/>
      <c r="N17" s="193"/>
      <c r="O17" s="193"/>
    </row>
    <row r="18" spans="1:15" ht="24">
      <c r="A18" s="131"/>
      <c r="B18" s="132"/>
      <c r="C18" s="5" t="s">
        <v>82</v>
      </c>
      <c r="D18" s="5" t="s">
        <v>84</v>
      </c>
      <c r="E18" s="5" t="s">
        <v>52</v>
      </c>
      <c r="F18" s="4">
        <v>100</v>
      </c>
      <c r="G18" s="4">
        <v>100</v>
      </c>
      <c r="H18" s="4">
        <v>100</v>
      </c>
      <c r="I18" s="25">
        <f t="shared" si="1"/>
        <v>7.6923076923076925</v>
      </c>
      <c r="J18" s="4"/>
      <c r="K18" s="130" t="s">
        <v>97</v>
      </c>
      <c r="L18" s="193"/>
      <c r="M18" s="193"/>
      <c r="N18" s="193"/>
      <c r="O18" s="193"/>
    </row>
    <row r="19" spans="1:15" ht="12">
      <c r="A19" s="131"/>
      <c r="B19" s="132"/>
      <c r="C19" s="5">
        <v>331</v>
      </c>
      <c r="D19" s="5" t="s">
        <v>23</v>
      </c>
      <c r="E19" s="5" t="s">
        <v>61</v>
      </c>
      <c r="F19" s="4">
        <v>80</v>
      </c>
      <c r="G19" s="4">
        <v>80</v>
      </c>
      <c r="H19" s="4">
        <v>80</v>
      </c>
      <c r="I19" s="25">
        <f t="shared" si="1"/>
        <v>6.1538461538461542</v>
      </c>
      <c r="J19" s="4">
        <v>100</v>
      </c>
      <c r="K19" s="10" t="s">
        <v>113</v>
      </c>
      <c r="L19" s="193"/>
      <c r="M19" s="193"/>
      <c r="N19" s="193"/>
      <c r="O19" s="193"/>
    </row>
    <row r="20" spans="1:15" ht="24">
      <c r="A20" s="131" t="s">
        <v>410</v>
      </c>
      <c r="B20" s="132">
        <v>5</v>
      </c>
      <c r="C20" s="5" t="s">
        <v>80</v>
      </c>
      <c r="D20" s="5" t="s">
        <v>84</v>
      </c>
      <c r="E20" s="5" t="s">
        <v>52</v>
      </c>
      <c r="F20" s="4">
        <v>100</v>
      </c>
      <c r="G20" s="4">
        <v>100</v>
      </c>
      <c r="H20" s="4">
        <v>100</v>
      </c>
      <c r="I20" s="25">
        <f t="shared" si="1"/>
        <v>7.6923076923076925</v>
      </c>
      <c r="J20" s="4"/>
      <c r="K20" s="130" t="s">
        <v>97</v>
      </c>
      <c r="L20" s="193"/>
      <c r="M20" s="193"/>
      <c r="N20" s="193"/>
      <c r="O20" s="193"/>
    </row>
    <row r="21" spans="1:15" ht="24">
      <c r="A21" s="131"/>
      <c r="B21" s="132"/>
      <c r="C21" s="5" t="s">
        <v>82</v>
      </c>
      <c r="D21" s="5" t="s">
        <v>84</v>
      </c>
      <c r="E21" s="5" t="s">
        <v>52</v>
      </c>
      <c r="F21" s="4">
        <v>100</v>
      </c>
      <c r="G21" s="4">
        <v>100</v>
      </c>
      <c r="H21" s="4">
        <v>100</v>
      </c>
      <c r="I21" s="25">
        <f t="shared" si="1"/>
        <v>7.6923076923076925</v>
      </c>
      <c r="J21" s="4"/>
      <c r="K21" s="130" t="s">
        <v>97</v>
      </c>
      <c r="L21" s="193"/>
      <c r="M21" s="193"/>
      <c r="N21" s="193"/>
      <c r="O21" s="193"/>
    </row>
    <row r="22" spans="1:15" ht="12">
      <c r="A22" s="131"/>
      <c r="B22" s="132"/>
      <c r="C22" s="5">
        <v>331</v>
      </c>
      <c r="D22" s="5" t="s">
        <v>23</v>
      </c>
      <c r="E22" s="5" t="s">
        <v>61</v>
      </c>
      <c r="F22" s="4">
        <v>80</v>
      </c>
      <c r="G22" s="4">
        <v>80</v>
      </c>
      <c r="H22" s="4">
        <v>80</v>
      </c>
      <c r="I22" s="25">
        <f t="shared" si="1"/>
        <v>6.1538461538461542</v>
      </c>
      <c r="J22" s="4">
        <v>100</v>
      </c>
      <c r="K22" s="10" t="s">
        <v>113</v>
      </c>
      <c r="L22" s="193"/>
      <c r="M22" s="193"/>
      <c r="N22" s="193"/>
      <c r="O22" s="193"/>
    </row>
    <row r="23" spans="1:15">
      <c r="A23" s="129"/>
      <c r="B23" s="129"/>
    </row>
    <row r="24" spans="1:15">
      <c r="A24" s="27" t="s">
        <v>415</v>
      </c>
      <c r="B24" s="133"/>
      <c r="C24" s="81"/>
      <c r="D24" s="197" t="s">
        <v>416</v>
      </c>
      <c r="E24" s="197"/>
      <c r="F24" s="81"/>
      <c r="G24" s="81"/>
      <c r="H24" s="81"/>
      <c r="I24" s="81"/>
      <c r="J24" s="81"/>
      <c r="K24" s="81"/>
    </row>
    <row r="25" spans="1:15" ht="12">
      <c r="A25" s="5" t="s">
        <v>180</v>
      </c>
      <c r="B25" s="133"/>
      <c r="C25" s="5" t="s">
        <v>181</v>
      </c>
      <c r="D25" s="196" t="s">
        <v>417</v>
      </c>
      <c r="E25" s="196"/>
      <c r="F25" s="81"/>
      <c r="G25" s="81"/>
      <c r="H25" s="81"/>
      <c r="I25" s="81"/>
      <c r="J25" s="81"/>
      <c r="K25" s="81"/>
    </row>
    <row r="26" spans="1:15" ht="12">
      <c r="A26" s="5" t="s">
        <v>180</v>
      </c>
      <c r="B26" s="133"/>
      <c r="C26" s="5" t="s">
        <v>183</v>
      </c>
      <c r="D26" s="196" t="s">
        <v>418</v>
      </c>
      <c r="E26" s="196"/>
      <c r="F26" s="81"/>
      <c r="G26" s="81"/>
      <c r="H26" s="81"/>
      <c r="I26" s="81"/>
      <c r="J26" s="81"/>
      <c r="K26" s="81"/>
    </row>
    <row r="27" spans="1:15" ht="12">
      <c r="A27" s="5" t="s">
        <v>81</v>
      </c>
      <c r="B27" s="133"/>
      <c r="C27" s="5" t="s">
        <v>83</v>
      </c>
      <c r="D27" s="196" t="s">
        <v>419</v>
      </c>
      <c r="E27" s="196"/>
      <c r="F27" s="81"/>
      <c r="G27" s="81"/>
      <c r="H27" s="81"/>
      <c r="I27" s="81"/>
      <c r="J27" s="81"/>
      <c r="K27" s="81"/>
    </row>
    <row r="28" spans="1:15" ht="12">
      <c r="A28" s="5" t="s">
        <v>80</v>
      </c>
      <c r="B28" s="133"/>
      <c r="C28" s="5" t="s">
        <v>84</v>
      </c>
      <c r="D28" s="196" t="s">
        <v>420</v>
      </c>
      <c r="E28" s="196"/>
      <c r="F28" s="81"/>
      <c r="G28" s="81"/>
      <c r="H28" s="81"/>
      <c r="I28" s="81"/>
      <c r="J28" s="81"/>
      <c r="K28" s="81"/>
    </row>
    <row r="29" spans="1:15" ht="12">
      <c r="A29" s="5" t="s">
        <v>82</v>
      </c>
      <c r="B29" s="133"/>
      <c r="C29" s="5" t="s">
        <v>84</v>
      </c>
      <c r="D29" s="196" t="s">
        <v>420</v>
      </c>
      <c r="E29" s="196"/>
      <c r="F29" s="81"/>
      <c r="G29" s="81"/>
      <c r="H29" s="81"/>
      <c r="I29" s="81"/>
      <c r="J29" s="81"/>
      <c r="K29" s="81"/>
    </row>
    <row r="30" spans="1:15" ht="12">
      <c r="A30" s="5">
        <v>331</v>
      </c>
      <c r="B30" s="133"/>
      <c r="C30" s="5" t="s">
        <v>23</v>
      </c>
      <c r="D30" s="196" t="s">
        <v>422</v>
      </c>
      <c r="E30" s="196"/>
      <c r="F30" s="81"/>
      <c r="G30" s="81"/>
      <c r="H30" s="81"/>
      <c r="I30" s="81"/>
      <c r="J30" s="81"/>
      <c r="K30" s="81"/>
    </row>
    <row r="31" spans="1:15" ht="12">
      <c r="A31" s="5" t="s">
        <v>92</v>
      </c>
      <c r="B31" s="3"/>
      <c r="C31" s="3" t="s">
        <v>25</v>
      </c>
      <c r="D31" s="196" t="s">
        <v>421</v>
      </c>
      <c r="E31" s="196"/>
      <c r="F31" s="81"/>
      <c r="G31" s="81"/>
      <c r="H31" s="81"/>
      <c r="I31" s="81"/>
      <c r="J31" s="81"/>
      <c r="K31" s="81"/>
    </row>
    <row r="32" spans="1:15" ht="12">
      <c r="A32" s="5">
        <v>366</v>
      </c>
      <c r="B32" s="3"/>
      <c r="C32" s="3" t="s">
        <v>29</v>
      </c>
      <c r="D32" s="196" t="s">
        <v>421</v>
      </c>
      <c r="E32" s="196"/>
      <c r="F32" s="81"/>
      <c r="G32" s="81"/>
      <c r="H32" s="81"/>
      <c r="I32" s="81"/>
      <c r="J32" s="81"/>
      <c r="K32" s="81"/>
    </row>
    <row r="33" spans="1:11">
      <c r="A33" s="133"/>
      <c r="B33" s="133"/>
      <c r="C33" s="81"/>
      <c r="D33" s="196"/>
      <c r="E33" s="196"/>
      <c r="F33" s="81"/>
      <c r="G33" s="81"/>
      <c r="H33" s="81"/>
      <c r="I33" s="81"/>
      <c r="J33" s="81"/>
      <c r="K33" s="81"/>
    </row>
    <row r="34" spans="1:11">
      <c r="A34" s="129"/>
      <c r="B34" s="129"/>
    </row>
    <row r="35" spans="1:11">
      <c r="A35" s="129"/>
      <c r="B35" s="129"/>
    </row>
    <row r="36" spans="1:11">
      <c r="A36" s="129"/>
      <c r="B36" s="129"/>
    </row>
  </sheetData>
  <mergeCells count="31">
    <mergeCell ref="D32:E32"/>
    <mergeCell ref="D33:E33"/>
    <mergeCell ref="D24:E24"/>
    <mergeCell ref="D28:E28"/>
    <mergeCell ref="D29:E29"/>
    <mergeCell ref="D30:E30"/>
    <mergeCell ref="D31:E31"/>
    <mergeCell ref="D27:E27"/>
    <mergeCell ref="L20:O20"/>
    <mergeCell ref="L21:O21"/>
    <mergeCell ref="L22:O22"/>
    <mergeCell ref="D25:E25"/>
    <mergeCell ref="D26:E26"/>
    <mergeCell ref="L19:O19"/>
    <mergeCell ref="L7:O7"/>
    <mergeCell ref="L9:O9"/>
    <mergeCell ref="L10:O10"/>
    <mergeCell ref="L11:O11"/>
    <mergeCell ref="L12:O12"/>
    <mergeCell ref="L13:O13"/>
    <mergeCell ref="L14:O14"/>
    <mergeCell ref="L15:O15"/>
    <mergeCell ref="L16:O16"/>
    <mergeCell ref="L17:O17"/>
    <mergeCell ref="L18:O18"/>
    <mergeCell ref="L6:O6"/>
    <mergeCell ref="L1:O1"/>
    <mergeCell ref="L2:O2"/>
    <mergeCell ref="L3:O3"/>
    <mergeCell ref="L4:O4"/>
    <mergeCell ref="L5:O5"/>
  </mergeCells>
  <phoneticPr fontId="26" type="noConversion"/>
  <printOptions gridLines="1"/>
  <pageMargins left="0.75" right="0.75" top="1.55" bottom="1" header="0.71" footer="0.5"/>
  <pageSetup orientation="portrait" horizontalDpi="300" verticalDpi="300"/>
  <headerFooter alignWithMargins="0">
    <oddHeader>&amp;CDEPARTMENT OF PSYCHOLOGY
&amp;UApplicants for TA positions posted 10sep02</oddHeader>
    <oddFooter>&amp;L&amp;"Tahoma" &amp;08 Tab: &amp;A; September 11 2002; &amp;T&amp;C&amp;"Tahoma" &amp;08 &amp;P&amp;R&amp;"Tahoma" &amp;08D:\Data\TAS\02W\postings.02AUG02.xls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74"/>
  <sheetViews>
    <sheetView topLeftCell="A50" workbookViewId="0">
      <selection activeCell="K10" sqref="K10"/>
    </sheetView>
  </sheetViews>
  <sheetFormatPr baseColWidth="10" defaultColWidth="8.75" defaultRowHeight="11"/>
  <cols>
    <col min="1" max="1" width="12.75" customWidth="1"/>
    <col min="2" max="2" width="9.75"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5" customWidth="1"/>
    <col min="12" max="12" width="40.75" customWidth="1"/>
  </cols>
  <sheetData>
    <row r="1" spans="1:12" ht="18" customHeight="1">
      <c r="A1" s="191" t="s">
        <v>336</v>
      </c>
      <c r="B1" s="191"/>
      <c r="C1" s="97" t="s">
        <v>339</v>
      </c>
      <c r="D1" s="97" t="s">
        <v>337</v>
      </c>
      <c r="E1" s="98" t="s">
        <v>130</v>
      </c>
      <c r="F1" s="97" t="s">
        <v>338</v>
      </c>
      <c r="G1" s="98" t="s">
        <v>131</v>
      </c>
      <c r="H1" s="98" t="s">
        <v>132</v>
      </c>
      <c r="I1" s="97" t="s">
        <v>95</v>
      </c>
      <c r="J1" s="97" t="s">
        <v>96</v>
      </c>
      <c r="K1" s="125" t="s">
        <v>399</v>
      </c>
      <c r="L1" s="99" t="s">
        <v>236</v>
      </c>
    </row>
    <row r="2" spans="1:12" ht="12.75" customHeight="1">
      <c r="A2" s="121" t="s">
        <v>351</v>
      </c>
      <c r="B2" s="121" t="s">
        <v>350</v>
      </c>
      <c r="C2" s="101" t="s">
        <v>85</v>
      </c>
      <c r="D2" s="107" t="s">
        <v>23</v>
      </c>
      <c r="E2" s="108">
        <v>115</v>
      </c>
      <c r="F2" s="108">
        <v>115</v>
      </c>
      <c r="G2" s="108">
        <v>115</v>
      </c>
      <c r="H2" s="108">
        <v>75</v>
      </c>
      <c r="I2" s="112" t="s">
        <v>396</v>
      </c>
      <c r="J2" s="113" t="s">
        <v>133</v>
      </c>
      <c r="K2" s="127" t="s">
        <v>320</v>
      </c>
      <c r="L2" s="100"/>
    </row>
    <row r="3" spans="1:12" ht="12.75" customHeight="1">
      <c r="A3" s="121" t="s">
        <v>351</v>
      </c>
      <c r="B3" s="121" t="s">
        <v>350</v>
      </c>
      <c r="C3" s="101">
        <v>331</v>
      </c>
      <c r="D3" s="107" t="s">
        <v>21</v>
      </c>
      <c r="E3" s="108">
        <v>100</v>
      </c>
      <c r="F3" s="108">
        <v>100</v>
      </c>
      <c r="G3" s="108">
        <v>100</v>
      </c>
      <c r="H3" s="108">
        <v>100</v>
      </c>
      <c r="I3" s="104" t="s">
        <v>98</v>
      </c>
      <c r="J3" s="116" t="s">
        <v>154</v>
      </c>
      <c r="K3" s="127" t="s">
        <v>320</v>
      </c>
      <c r="L3" s="100"/>
    </row>
    <row r="4" spans="1:12" ht="12.75" customHeight="1">
      <c r="A4" s="121" t="s">
        <v>343</v>
      </c>
      <c r="B4" s="121" t="s">
        <v>342</v>
      </c>
      <c r="C4" s="101" t="s">
        <v>24</v>
      </c>
      <c r="D4" s="107" t="s">
        <v>23</v>
      </c>
      <c r="E4" s="108">
        <v>96</v>
      </c>
      <c r="F4" s="108">
        <v>96</v>
      </c>
      <c r="G4" s="108">
        <v>96</v>
      </c>
      <c r="H4" s="108">
        <v>60</v>
      </c>
      <c r="I4" s="117" t="s">
        <v>105</v>
      </c>
      <c r="J4" s="116" t="s">
        <v>144</v>
      </c>
      <c r="K4" s="127" t="s">
        <v>320</v>
      </c>
      <c r="L4" s="100"/>
    </row>
    <row r="5" spans="1:12" ht="12.75" customHeight="1">
      <c r="A5" s="121" t="s">
        <v>343</v>
      </c>
      <c r="B5" s="121" t="s">
        <v>342</v>
      </c>
      <c r="C5" s="101">
        <v>330</v>
      </c>
      <c r="D5" s="107" t="s">
        <v>21</v>
      </c>
      <c r="E5" s="108">
        <v>65</v>
      </c>
      <c r="F5" s="108">
        <v>65</v>
      </c>
      <c r="G5" s="108">
        <v>65</v>
      </c>
      <c r="H5" s="108">
        <v>100</v>
      </c>
      <c r="I5" s="104" t="s">
        <v>112</v>
      </c>
      <c r="J5" s="116" t="s">
        <v>169</v>
      </c>
      <c r="K5" s="127" t="s">
        <v>320</v>
      </c>
      <c r="L5" s="100"/>
    </row>
    <row r="6" spans="1:12" ht="12.75" customHeight="1">
      <c r="A6" s="122" t="s">
        <v>343</v>
      </c>
      <c r="B6" s="121" t="s">
        <v>342</v>
      </c>
      <c r="C6" s="101" t="s">
        <v>182</v>
      </c>
      <c r="D6" s="101" t="s">
        <v>183</v>
      </c>
      <c r="E6" s="106">
        <v>40</v>
      </c>
      <c r="F6" s="106">
        <v>40</v>
      </c>
      <c r="G6" s="106">
        <v>40</v>
      </c>
      <c r="H6" s="103"/>
      <c r="I6" s="104" t="s">
        <v>177</v>
      </c>
      <c r="J6" s="103" t="s">
        <v>201</v>
      </c>
      <c r="K6" s="126" t="s">
        <v>320</v>
      </c>
      <c r="L6" s="105"/>
    </row>
    <row r="7" spans="1:12" ht="12.75" customHeight="1">
      <c r="A7" s="121" t="s">
        <v>373</v>
      </c>
      <c r="B7" s="121" t="s">
        <v>372</v>
      </c>
      <c r="C7" s="101" t="s">
        <v>28</v>
      </c>
      <c r="D7" s="107" t="s">
        <v>22</v>
      </c>
      <c r="E7" s="108">
        <v>130</v>
      </c>
      <c r="F7" s="108">
        <v>130</v>
      </c>
      <c r="G7" s="108">
        <v>130</v>
      </c>
      <c r="H7" s="108">
        <v>60</v>
      </c>
      <c r="I7" s="117" t="s">
        <v>106</v>
      </c>
      <c r="J7" s="116" t="s">
        <v>146</v>
      </c>
      <c r="K7" s="127" t="s">
        <v>320</v>
      </c>
      <c r="L7" s="100"/>
    </row>
    <row r="8" spans="1:12" ht="12.75" customHeight="1">
      <c r="A8" s="121" t="s">
        <v>388</v>
      </c>
      <c r="B8" s="121" t="s">
        <v>387</v>
      </c>
      <c r="C8" s="101" t="s">
        <v>45</v>
      </c>
      <c r="D8" s="107" t="s">
        <v>23</v>
      </c>
      <c r="E8" s="108">
        <v>85</v>
      </c>
      <c r="F8" s="108">
        <v>85</v>
      </c>
      <c r="G8" s="108">
        <v>85</v>
      </c>
      <c r="H8" s="108">
        <v>108</v>
      </c>
      <c r="I8" s="104" t="s">
        <v>102</v>
      </c>
      <c r="J8" s="116" t="s">
        <v>155</v>
      </c>
      <c r="K8" s="127" t="s">
        <v>320</v>
      </c>
      <c r="L8" s="100"/>
    </row>
    <row r="9" spans="1:12" ht="12.75" customHeight="1">
      <c r="A9" s="121" t="s">
        <v>388</v>
      </c>
      <c r="B9" s="121" t="s">
        <v>387</v>
      </c>
      <c r="C9" s="101" t="s">
        <v>88</v>
      </c>
      <c r="D9" s="107" t="s">
        <v>25</v>
      </c>
      <c r="E9" s="108">
        <v>100</v>
      </c>
      <c r="F9" s="108">
        <v>100</v>
      </c>
      <c r="G9" s="108">
        <v>100</v>
      </c>
      <c r="H9" s="108" t="s">
        <v>178</v>
      </c>
      <c r="I9" s="115" t="s">
        <v>98</v>
      </c>
      <c r="J9" s="114" t="s">
        <v>136</v>
      </c>
      <c r="K9" s="127" t="s">
        <v>320</v>
      </c>
      <c r="L9" s="100"/>
    </row>
    <row r="10" spans="1:12" ht="12.75" customHeight="1">
      <c r="A10" s="122" t="s">
        <v>424</v>
      </c>
      <c r="B10" s="121" t="s">
        <v>376</v>
      </c>
      <c r="C10" s="101" t="s">
        <v>180</v>
      </c>
      <c r="D10" s="101" t="s">
        <v>181</v>
      </c>
      <c r="E10" s="102">
        <v>35</v>
      </c>
      <c r="F10" s="102">
        <v>35</v>
      </c>
      <c r="G10" s="102">
        <v>35</v>
      </c>
      <c r="H10" s="103"/>
      <c r="I10" s="104" t="s">
        <v>177</v>
      </c>
      <c r="J10" s="114"/>
      <c r="K10" s="127" t="s">
        <v>320</v>
      </c>
      <c r="L10" s="100"/>
    </row>
    <row r="11" spans="1:12" ht="12.75" customHeight="1">
      <c r="A11" s="121" t="s">
        <v>383</v>
      </c>
      <c r="B11" s="121" t="s">
        <v>382</v>
      </c>
      <c r="C11" s="101">
        <v>332</v>
      </c>
      <c r="D11" s="107" t="s">
        <v>23</v>
      </c>
      <c r="E11" s="108">
        <v>90</v>
      </c>
      <c r="F11" s="108">
        <v>90</v>
      </c>
      <c r="G11" s="108">
        <v>90</v>
      </c>
      <c r="H11" s="108">
        <v>100</v>
      </c>
      <c r="I11" s="104" t="s">
        <v>114</v>
      </c>
      <c r="J11" s="116" t="s">
        <v>205</v>
      </c>
      <c r="K11" s="127" t="s">
        <v>320</v>
      </c>
      <c r="L11" s="100"/>
    </row>
    <row r="12" spans="1:12" ht="12.75" customHeight="1">
      <c r="A12" s="121" t="s">
        <v>383</v>
      </c>
      <c r="B12" s="121" t="s">
        <v>382</v>
      </c>
      <c r="C12" s="101">
        <v>336</v>
      </c>
      <c r="D12" s="107" t="s">
        <v>23</v>
      </c>
      <c r="E12" s="108">
        <v>70</v>
      </c>
      <c r="F12" s="108">
        <v>70</v>
      </c>
      <c r="G12" s="108">
        <v>70</v>
      </c>
      <c r="H12" s="108">
        <v>100</v>
      </c>
      <c r="I12" s="104" t="s">
        <v>104</v>
      </c>
      <c r="J12" s="116" t="s">
        <v>159</v>
      </c>
      <c r="K12" s="127" t="s">
        <v>320</v>
      </c>
      <c r="L12" s="100"/>
    </row>
    <row r="13" spans="1:12" ht="12.75" customHeight="1">
      <c r="A13" s="121" t="s">
        <v>385</v>
      </c>
      <c r="B13" s="121" t="s">
        <v>384</v>
      </c>
      <c r="C13" s="101">
        <v>331</v>
      </c>
      <c r="D13" s="107" t="s">
        <v>23</v>
      </c>
      <c r="E13" s="108">
        <v>80</v>
      </c>
      <c r="F13" s="108">
        <v>80</v>
      </c>
      <c r="G13" s="108">
        <v>80</v>
      </c>
      <c r="H13" s="108">
        <v>100</v>
      </c>
      <c r="I13" s="104" t="s">
        <v>113</v>
      </c>
      <c r="J13" s="116"/>
      <c r="K13" s="127" t="s">
        <v>320</v>
      </c>
      <c r="L13" s="100"/>
    </row>
    <row r="14" spans="1:12" ht="12.75" customHeight="1">
      <c r="A14" s="121" t="s">
        <v>385</v>
      </c>
      <c r="B14" s="121" t="s">
        <v>384</v>
      </c>
      <c r="C14" s="101">
        <v>335</v>
      </c>
      <c r="D14" s="107" t="s">
        <v>21</v>
      </c>
      <c r="E14" s="108">
        <v>134</v>
      </c>
      <c r="F14" s="108">
        <v>100</v>
      </c>
      <c r="G14" s="108">
        <v>100</v>
      </c>
      <c r="H14" s="108">
        <v>100</v>
      </c>
      <c r="I14" s="104" t="s">
        <v>118</v>
      </c>
      <c r="J14" s="116" t="s">
        <v>162</v>
      </c>
      <c r="K14" s="127" t="s">
        <v>320</v>
      </c>
      <c r="L14" s="100"/>
    </row>
    <row r="15" spans="1:12" ht="12.75" customHeight="1">
      <c r="A15" s="121" t="s">
        <v>385</v>
      </c>
      <c r="B15" s="121" t="s">
        <v>384</v>
      </c>
      <c r="C15" s="101">
        <v>365</v>
      </c>
      <c r="D15" s="107" t="s">
        <v>21</v>
      </c>
      <c r="E15" s="108">
        <v>60</v>
      </c>
      <c r="F15" s="108">
        <v>60</v>
      </c>
      <c r="G15" s="108">
        <v>60</v>
      </c>
      <c r="H15" s="108">
        <v>75</v>
      </c>
      <c r="I15" s="104" t="s">
        <v>122</v>
      </c>
      <c r="J15" s="103" t="s">
        <v>165</v>
      </c>
      <c r="K15" s="127" t="s">
        <v>320</v>
      </c>
      <c r="L15" s="100"/>
    </row>
    <row r="16" spans="1:12" ht="12.75" customHeight="1">
      <c r="A16" s="121" t="s">
        <v>381</v>
      </c>
      <c r="B16" s="121" t="s">
        <v>380</v>
      </c>
      <c r="C16" s="101">
        <v>336</v>
      </c>
      <c r="D16" s="107" t="s">
        <v>21</v>
      </c>
      <c r="E16" s="108">
        <v>70</v>
      </c>
      <c r="F16" s="108">
        <v>70</v>
      </c>
      <c r="G16" s="108">
        <v>70</v>
      </c>
      <c r="H16" s="108">
        <v>100</v>
      </c>
      <c r="I16" s="104" t="s">
        <v>104</v>
      </c>
      <c r="J16" s="116" t="s">
        <v>150</v>
      </c>
      <c r="K16" s="127" t="s">
        <v>320</v>
      </c>
      <c r="L16" s="100"/>
    </row>
    <row r="17" spans="1:12" ht="12.75" customHeight="1">
      <c r="A17" s="121" t="s">
        <v>353</v>
      </c>
      <c r="B17" s="121" t="s">
        <v>352</v>
      </c>
      <c r="C17" s="101" t="s">
        <v>87</v>
      </c>
      <c r="D17" s="107" t="s">
        <v>25</v>
      </c>
      <c r="E17" s="108">
        <v>125</v>
      </c>
      <c r="F17" s="108">
        <v>125</v>
      </c>
      <c r="G17" s="108">
        <v>125</v>
      </c>
      <c r="H17" s="108">
        <v>60</v>
      </c>
      <c r="I17" s="115" t="s">
        <v>98</v>
      </c>
      <c r="J17" s="116" t="s">
        <v>135</v>
      </c>
      <c r="K17" s="127" t="s">
        <v>320</v>
      </c>
      <c r="L17" s="100"/>
    </row>
    <row r="18" spans="1:12" ht="12.75" customHeight="1">
      <c r="A18" s="121" t="s">
        <v>353</v>
      </c>
      <c r="B18" s="121" t="s">
        <v>352</v>
      </c>
      <c r="C18" s="101">
        <v>336</v>
      </c>
      <c r="D18" s="107" t="s">
        <v>29</v>
      </c>
      <c r="E18" s="108">
        <v>106</v>
      </c>
      <c r="F18" s="108">
        <v>100</v>
      </c>
      <c r="G18" s="108">
        <v>100</v>
      </c>
      <c r="H18" s="108">
        <v>100</v>
      </c>
      <c r="I18" s="104" t="s">
        <v>105</v>
      </c>
      <c r="J18" s="116" t="s">
        <v>160</v>
      </c>
      <c r="K18" s="127" t="s">
        <v>320</v>
      </c>
      <c r="L18" s="100"/>
    </row>
    <row r="19" spans="1:12" ht="12.75" customHeight="1">
      <c r="A19" s="121" t="s">
        <v>341</v>
      </c>
      <c r="B19" s="121" t="s">
        <v>398</v>
      </c>
      <c r="C19" s="101">
        <v>330</v>
      </c>
      <c r="D19" s="107" t="s">
        <v>23</v>
      </c>
      <c r="E19" s="108">
        <v>65</v>
      </c>
      <c r="F19" s="108">
        <v>65</v>
      </c>
      <c r="G19" s="108">
        <v>65</v>
      </c>
      <c r="H19" s="108">
        <v>100</v>
      </c>
      <c r="I19" s="104" t="s">
        <v>112</v>
      </c>
      <c r="J19" s="116" t="s">
        <v>153</v>
      </c>
      <c r="K19" s="127" t="s">
        <v>320</v>
      </c>
      <c r="L19" s="100"/>
    </row>
    <row r="20" spans="1:12" ht="12.75" customHeight="1">
      <c r="A20" s="122" t="s">
        <v>341</v>
      </c>
      <c r="B20" s="121" t="s">
        <v>398</v>
      </c>
      <c r="C20" s="101" t="s">
        <v>182</v>
      </c>
      <c r="D20" s="101" t="s">
        <v>181</v>
      </c>
      <c r="E20" s="106">
        <v>40</v>
      </c>
      <c r="F20" s="106">
        <v>40</v>
      </c>
      <c r="G20" s="106">
        <v>40</v>
      </c>
      <c r="H20" s="103"/>
      <c r="I20" s="104" t="s">
        <v>177</v>
      </c>
      <c r="J20" s="103" t="s">
        <v>201</v>
      </c>
      <c r="K20" s="126" t="s">
        <v>320</v>
      </c>
      <c r="L20" s="105"/>
    </row>
    <row r="21" spans="1:12" ht="12.75" customHeight="1">
      <c r="A21" s="121" t="s">
        <v>341</v>
      </c>
      <c r="B21" s="121" t="s">
        <v>398</v>
      </c>
      <c r="C21" s="101">
        <v>210</v>
      </c>
      <c r="D21" s="107" t="s">
        <v>21</v>
      </c>
      <c r="E21" s="108">
        <v>70</v>
      </c>
      <c r="F21" s="108">
        <v>70</v>
      </c>
      <c r="G21" s="108">
        <v>70</v>
      </c>
      <c r="H21" s="108">
        <v>125</v>
      </c>
      <c r="I21" s="112" t="s">
        <v>102</v>
      </c>
      <c r="J21" s="116"/>
      <c r="K21" s="127" t="s">
        <v>320</v>
      </c>
      <c r="L21" s="100"/>
    </row>
    <row r="22" spans="1:12" ht="12.75" customHeight="1">
      <c r="A22" s="121" t="s">
        <v>341</v>
      </c>
      <c r="B22" s="121" t="s">
        <v>398</v>
      </c>
      <c r="C22" s="101">
        <v>332</v>
      </c>
      <c r="D22" s="107" t="s">
        <v>29</v>
      </c>
      <c r="E22" s="108">
        <v>85</v>
      </c>
      <c r="F22" s="108">
        <v>85</v>
      </c>
      <c r="G22" s="108">
        <v>85</v>
      </c>
      <c r="H22" s="108">
        <v>100</v>
      </c>
      <c r="I22" s="104" t="s">
        <v>115</v>
      </c>
      <c r="J22" s="116" t="s">
        <v>157</v>
      </c>
      <c r="K22" s="127" t="s">
        <v>320</v>
      </c>
      <c r="L22" s="100"/>
    </row>
    <row r="23" spans="1:12" ht="12.75" customHeight="1">
      <c r="A23" s="121" t="s">
        <v>371</v>
      </c>
      <c r="B23" s="121" t="s">
        <v>370</v>
      </c>
      <c r="C23" s="101" t="s">
        <v>28</v>
      </c>
      <c r="D23" s="107" t="s">
        <v>29</v>
      </c>
      <c r="E23" s="108">
        <v>130</v>
      </c>
      <c r="F23" s="108">
        <v>130</v>
      </c>
      <c r="G23" s="108">
        <v>130</v>
      </c>
      <c r="H23" s="108">
        <v>60</v>
      </c>
      <c r="I23" s="115" t="s">
        <v>106</v>
      </c>
      <c r="J23" s="116" t="s">
        <v>145</v>
      </c>
      <c r="K23" s="127" t="s">
        <v>320</v>
      </c>
      <c r="L23" s="100"/>
    </row>
    <row r="24" spans="1:12" ht="12.75" customHeight="1">
      <c r="A24" s="121" t="s">
        <v>379</v>
      </c>
      <c r="B24" s="121" t="s">
        <v>378</v>
      </c>
      <c r="C24" s="101">
        <v>324</v>
      </c>
      <c r="D24" s="101" t="s">
        <v>23</v>
      </c>
      <c r="E24" s="106">
        <v>32</v>
      </c>
      <c r="F24" s="106">
        <v>32</v>
      </c>
      <c r="G24" s="106">
        <v>32</v>
      </c>
      <c r="H24" s="108">
        <v>75</v>
      </c>
      <c r="I24" s="104" t="s">
        <v>108</v>
      </c>
      <c r="J24" s="116"/>
      <c r="K24" s="127" t="s">
        <v>320</v>
      </c>
      <c r="L24" s="100"/>
    </row>
    <row r="25" spans="1:12" ht="12.75" customHeight="1">
      <c r="A25" s="121" t="s">
        <v>379</v>
      </c>
      <c r="B25" s="121" t="s">
        <v>378</v>
      </c>
      <c r="C25" s="101">
        <v>338</v>
      </c>
      <c r="D25" s="107" t="s">
        <v>21</v>
      </c>
      <c r="E25" s="108">
        <v>55</v>
      </c>
      <c r="F25" s="108">
        <v>55</v>
      </c>
      <c r="G25" s="108">
        <v>55</v>
      </c>
      <c r="H25" s="108">
        <v>75</v>
      </c>
      <c r="I25" s="104" t="s">
        <v>108</v>
      </c>
      <c r="J25" s="116" t="s">
        <v>159</v>
      </c>
      <c r="K25" s="127" t="s">
        <v>320</v>
      </c>
      <c r="L25" s="100"/>
    </row>
    <row r="26" spans="1:12" ht="12.75" customHeight="1">
      <c r="A26" s="121" t="s">
        <v>365</v>
      </c>
      <c r="B26" s="121" t="s">
        <v>364</v>
      </c>
      <c r="C26" s="101" t="s">
        <v>91</v>
      </c>
      <c r="D26" s="107" t="s">
        <v>23</v>
      </c>
      <c r="E26" s="108">
        <v>50</v>
      </c>
      <c r="F26" s="108">
        <v>50</v>
      </c>
      <c r="G26" s="108">
        <v>50</v>
      </c>
      <c r="H26" s="108">
        <v>40</v>
      </c>
      <c r="I26" s="104" t="s">
        <v>116</v>
      </c>
      <c r="J26" s="116"/>
      <c r="K26" s="127" t="s">
        <v>320</v>
      </c>
      <c r="L26" s="100"/>
    </row>
    <row r="27" spans="1:12" ht="12.75" customHeight="1">
      <c r="A27" s="121" t="s">
        <v>365</v>
      </c>
      <c r="B27" s="121" t="s">
        <v>364</v>
      </c>
      <c r="C27" s="101" t="s">
        <v>70</v>
      </c>
      <c r="D27" s="107" t="s">
        <v>23</v>
      </c>
      <c r="E27" s="108">
        <v>45</v>
      </c>
      <c r="F27" s="108">
        <v>45</v>
      </c>
      <c r="G27" s="108">
        <v>45</v>
      </c>
      <c r="H27" s="108">
        <v>25</v>
      </c>
      <c r="I27" s="116" t="s">
        <v>124</v>
      </c>
      <c r="J27" s="116" t="s">
        <v>167</v>
      </c>
      <c r="K27" s="127" t="s">
        <v>320</v>
      </c>
      <c r="L27" s="100"/>
    </row>
    <row r="28" spans="1:12" ht="12.75" customHeight="1">
      <c r="A28" s="121" t="s">
        <v>365</v>
      </c>
      <c r="B28" s="121" t="s">
        <v>364</v>
      </c>
      <c r="C28" s="101" t="s">
        <v>31</v>
      </c>
      <c r="D28" s="107" t="s">
        <v>29</v>
      </c>
      <c r="E28" s="108">
        <v>80</v>
      </c>
      <c r="F28" s="108">
        <v>80</v>
      </c>
      <c r="G28" s="108">
        <v>80</v>
      </c>
      <c r="H28" s="108">
        <v>150</v>
      </c>
      <c r="I28" s="112" t="s">
        <v>104</v>
      </c>
      <c r="J28" s="116"/>
      <c r="K28" s="127" t="s">
        <v>320</v>
      </c>
      <c r="L28" s="100"/>
    </row>
    <row r="29" spans="1:12" ht="12.75" customHeight="1">
      <c r="A29" s="121" t="s">
        <v>361</v>
      </c>
      <c r="B29" s="121" t="s">
        <v>360</v>
      </c>
      <c r="C29" s="101" t="s">
        <v>31</v>
      </c>
      <c r="D29" s="107" t="s">
        <v>23</v>
      </c>
      <c r="E29" s="108">
        <v>80</v>
      </c>
      <c r="F29" s="108">
        <v>80</v>
      </c>
      <c r="G29" s="108">
        <v>80</v>
      </c>
      <c r="H29" s="108">
        <v>200</v>
      </c>
      <c r="I29" s="112" t="s">
        <v>103</v>
      </c>
      <c r="J29" s="116" t="s">
        <v>143</v>
      </c>
      <c r="K29" s="127" t="s">
        <v>320</v>
      </c>
      <c r="L29" s="100"/>
    </row>
    <row r="30" spans="1:12" ht="12.75" customHeight="1">
      <c r="A30" s="121" t="s">
        <v>361</v>
      </c>
      <c r="B30" s="121" t="s">
        <v>360</v>
      </c>
      <c r="C30" s="101">
        <v>315</v>
      </c>
      <c r="D30" s="107" t="s">
        <v>21</v>
      </c>
      <c r="E30" s="108">
        <v>61</v>
      </c>
      <c r="F30" s="108">
        <v>61</v>
      </c>
      <c r="G30" s="108">
        <v>61</v>
      </c>
      <c r="H30" s="108">
        <v>90</v>
      </c>
      <c r="I30" s="104" t="s">
        <v>111</v>
      </c>
      <c r="J30" s="116" t="s">
        <v>151</v>
      </c>
      <c r="K30" s="127" t="s">
        <v>320</v>
      </c>
      <c r="L30" s="100"/>
    </row>
    <row r="31" spans="1:12" ht="12.75" customHeight="1">
      <c r="A31" s="121" t="s">
        <v>347</v>
      </c>
      <c r="B31" s="121" t="s">
        <v>346</v>
      </c>
      <c r="C31" s="101" t="s">
        <v>76</v>
      </c>
      <c r="D31" s="107" t="s">
        <v>83</v>
      </c>
      <c r="E31" s="108">
        <v>100</v>
      </c>
      <c r="F31" s="108">
        <v>100</v>
      </c>
      <c r="G31" s="108">
        <v>100</v>
      </c>
      <c r="H31" s="108"/>
      <c r="I31" s="109" t="s">
        <v>97</v>
      </c>
      <c r="J31" s="110" t="s">
        <v>204</v>
      </c>
      <c r="K31" s="126" t="s">
        <v>320</v>
      </c>
      <c r="L31" s="100"/>
    </row>
    <row r="32" spans="1:12" ht="12.75" customHeight="1">
      <c r="A32" s="121" t="s">
        <v>347</v>
      </c>
      <c r="B32" s="121" t="s">
        <v>346</v>
      </c>
      <c r="C32" s="101" t="s">
        <v>81</v>
      </c>
      <c r="D32" s="107" t="s">
        <v>83</v>
      </c>
      <c r="E32" s="108">
        <v>100</v>
      </c>
      <c r="F32" s="108">
        <v>100</v>
      </c>
      <c r="G32" s="108">
        <v>100</v>
      </c>
      <c r="H32" s="108"/>
      <c r="I32" s="109" t="s">
        <v>97</v>
      </c>
      <c r="J32" s="110"/>
      <c r="K32" s="126" t="s">
        <v>320</v>
      </c>
      <c r="L32" s="100"/>
    </row>
    <row r="33" spans="1:12" ht="12.75" customHeight="1">
      <c r="A33" s="121" t="s">
        <v>347</v>
      </c>
      <c r="B33" s="121" t="s">
        <v>346</v>
      </c>
      <c r="C33" s="101" t="s">
        <v>79</v>
      </c>
      <c r="D33" s="107" t="s">
        <v>84</v>
      </c>
      <c r="E33" s="108">
        <v>100</v>
      </c>
      <c r="F33" s="108">
        <v>100</v>
      </c>
      <c r="G33" s="108">
        <v>100</v>
      </c>
      <c r="H33" s="108"/>
      <c r="I33" s="109" t="s">
        <v>97</v>
      </c>
      <c r="J33" s="110" t="s">
        <v>204</v>
      </c>
      <c r="K33" s="126" t="s">
        <v>320</v>
      </c>
      <c r="L33" s="100"/>
    </row>
    <row r="34" spans="1:12" ht="12.75" customHeight="1">
      <c r="A34" s="121" t="s">
        <v>375</v>
      </c>
      <c r="B34" s="121" t="s">
        <v>374</v>
      </c>
      <c r="C34" s="101" t="s">
        <v>50</v>
      </c>
      <c r="D34" s="107" t="s">
        <v>23</v>
      </c>
      <c r="E34" s="108">
        <v>60</v>
      </c>
      <c r="F34" s="108">
        <v>45</v>
      </c>
      <c r="G34" s="108">
        <v>45</v>
      </c>
      <c r="H34" s="108">
        <v>45</v>
      </c>
      <c r="I34" s="104" t="s">
        <v>109</v>
      </c>
      <c r="J34" s="116" t="s">
        <v>149</v>
      </c>
      <c r="K34" s="127" t="s">
        <v>320</v>
      </c>
      <c r="L34" s="100"/>
    </row>
    <row r="35" spans="1:12" ht="12.75" customHeight="1">
      <c r="A35" s="121" t="s">
        <v>375</v>
      </c>
      <c r="B35" s="121" t="s">
        <v>374</v>
      </c>
      <c r="C35" s="101">
        <v>330</v>
      </c>
      <c r="D35" s="107" t="s">
        <v>25</v>
      </c>
      <c r="E35" s="108">
        <v>65</v>
      </c>
      <c r="F35" s="108">
        <v>65</v>
      </c>
      <c r="G35" s="108">
        <v>65</v>
      </c>
      <c r="H35" s="108">
        <v>100</v>
      </c>
      <c r="I35" s="104" t="s">
        <v>104</v>
      </c>
      <c r="J35" s="116"/>
      <c r="K35" s="127" t="s">
        <v>320</v>
      </c>
      <c r="L35" s="100"/>
    </row>
    <row r="36" spans="1:12" ht="12.75" customHeight="1">
      <c r="A36" s="121" t="s">
        <v>375</v>
      </c>
      <c r="B36" s="121" t="s">
        <v>374</v>
      </c>
      <c r="C36" s="101">
        <v>313</v>
      </c>
      <c r="D36" s="107" t="s">
        <v>21</v>
      </c>
      <c r="E36" s="108">
        <v>60</v>
      </c>
      <c r="F36" s="108">
        <v>60</v>
      </c>
      <c r="G36" s="108">
        <v>60</v>
      </c>
      <c r="H36" s="108">
        <v>100</v>
      </c>
      <c r="I36" s="104" t="s">
        <v>109</v>
      </c>
      <c r="J36" s="116" t="s">
        <v>148</v>
      </c>
      <c r="K36" s="127" t="s">
        <v>320</v>
      </c>
      <c r="L36" s="100"/>
    </row>
    <row r="37" spans="1:12" ht="12.75" customHeight="1">
      <c r="A37" s="121" t="s">
        <v>375</v>
      </c>
      <c r="B37" s="121" t="s">
        <v>374</v>
      </c>
      <c r="C37" s="101">
        <v>342</v>
      </c>
      <c r="D37" s="101" t="s">
        <v>21</v>
      </c>
      <c r="E37" s="106">
        <v>76</v>
      </c>
      <c r="F37" s="106">
        <v>60</v>
      </c>
      <c r="G37" s="106">
        <v>60</v>
      </c>
      <c r="H37" s="108">
        <v>70</v>
      </c>
      <c r="I37" s="104" t="s">
        <v>119</v>
      </c>
      <c r="J37" s="116" t="s">
        <v>155</v>
      </c>
      <c r="K37" s="127" t="s">
        <v>320</v>
      </c>
      <c r="L37" s="100"/>
    </row>
    <row r="38" spans="1:12" ht="12.75" customHeight="1">
      <c r="A38" s="121" t="s">
        <v>363</v>
      </c>
      <c r="B38" s="121" t="s">
        <v>362</v>
      </c>
      <c r="C38" s="101" t="s">
        <v>31</v>
      </c>
      <c r="D38" s="107" t="s">
        <v>21</v>
      </c>
      <c r="E38" s="108">
        <v>80</v>
      </c>
      <c r="F38" s="108">
        <v>80</v>
      </c>
      <c r="G38" s="108">
        <v>80</v>
      </c>
      <c r="H38" s="108">
        <v>150</v>
      </c>
      <c r="I38" s="112" t="s">
        <v>103</v>
      </c>
      <c r="J38" s="116" t="s">
        <v>143</v>
      </c>
      <c r="K38" s="127" t="s">
        <v>320</v>
      </c>
      <c r="L38" s="100"/>
    </row>
    <row r="39" spans="1:12" ht="12.75" customHeight="1">
      <c r="A39" s="121" t="s">
        <v>363</v>
      </c>
      <c r="B39" s="121" t="s">
        <v>362</v>
      </c>
      <c r="C39" s="101">
        <v>323</v>
      </c>
      <c r="D39" s="101" t="s">
        <v>21</v>
      </c>
      <c r="E39" s="106">
        <v>46</v>
      </c>
      <c r="F39" s="106">
        <v>46</v>
      </c>
      <c r="G39" s="106">
        <v>46</v>
      </c>
      <c r="H39" s="108">
        <v>75</v>
      </c>
      <c r="I39" s="104" t="s">
        <v>103</v>
      </c>
      <c r="J39" s="116" t="s">
        <v>152</v>
      </c>
      <c r="K39" s="127" t="s">
        <v>320</v>
      </c>
      <c r="L39" s="100"/>
    </row>
    <row r="40" spans="1:12" ht="12.75" customHeight="1">
      <c r="A40" s="121" t="s">
        <v>377</v>
      </c>
      <c r="B40" s="121" t="s">
        <v>376</v>
      </c>
      <c r="C40" s="101">
        <v>315</v>
      </c>
      <c r="D40" s="107" t="s">
        <v>23</v>
      </c>
      <c r="E40" s="108">
        <v>61</v>
      </c>
      <c r="F40" s="108">
        <v>61</v>
      </c>
      <c r="G40" s="108">
        <v>61</v>
      </c>
      <c r="H40" s="108">
        <v>90</v>
      </c>
      <c r="I40" s="104" t="s">
        <v>110</v>
      </c>
      <c r="J40" s="116" t="s">
        <v>150</v>
      </c>
      <c r="K40" s="127" t="s">
        <v>320</v>
      </c>
      <c r="L40" s="100"/>
    </row>
    <row r="41" spans="1:12" ht="12.75" customHeight="1">
      <c r="A41" s="121" t="s">
        <v>377</v>
      </c>
      <c r="B41" s="121" t="s">
        <v>376</v>
      </c>
      <c r="C41" s="101">
        <v>339</v>
      </c>
      <c r="D41" s="107" t="s">
        <v>23</v>
      </c>
      <c r="E41" s="108">
        <v>70</v>
      </c>
      <c r="F41" s="108">
        <v>50</v>
      </c>
      <c r="G41" s="108">
        <v>50</v>
      </c>
      <c r="H41" s="108">
        <v>80</v>
      </c>
      <c r="I41" s="104" t="s">
        <v>386</v>
      </c>
      <c r="J41" s="116" t="s">
        <v>145</v>
      </c>
      <c r="K41" s="127" t="s">
        <v>320</v>
      </c>
      <c r="L41" s="100"/>
    </row>
    <row r="42" spans="1:12" ht="12.75" customHeight="1">
      <c r="A42" s="121" t="s">
        <v>377</v>
      </c>
      <c r="B42" s="121" t="s">
        <v>376</v>
      </c>
      <c r="C42" s="101">
        <v>334</v>
      </c>
      <c r="D42" s="107" t="s">
        <v>21</v>
      </c>
      <c r="E42" s="108">
        <v>35</v>
      </c>
      <c r="F42" s="108">
        <v>35</v>
      </c>
      <c r="G42" s="108">
        <v>35</v>
      </c>
      <c r="H42" s="108">
        <v>120</v>
      </c>
      <c r="I42" s="104" t="s">
        <v>117</v>
      </c>
      <c r="J42" s="116" t="s">
        <v>158</v>
      </c>
      <c r="K42" s="127" t="s">
        <v>320</v>
      </c>
      <c r="L42" s="100"/>
    </row>
    <row r="43" spans="1:12" ht="12.75" customHeight="1">
      <c r="A43" s="121" t="s">
        <v>377</v>
      </c>
      <c r="B43" s="121" t="s">
        <v>376</v>
      </c>
      <c r="C43" s="101">
        <v>339</v>
      </c>
      <c r="D43" s="107" t="s">
        <v>21</v>
      </c>
      <c r="E43" s="108">
        <v>80</v>
      </c>
      <c r="F43" s="108">
        <v>80</v>
      </c>
      <c r="G43" s="108">
        <v>80</v>
      </c>
      <c r="H43" s="108">
        <v>80</v>
      </c>
      <c r="I43" s="104" t="s">
        <v>119</v>
      </c>
      <c r="J43" s="116" t="s">
        <v>149</v>
      </c>
      <c r="K43" s="127" t="s">
        <v>320</v>
      </c>
      <c r="L43" s="100"/>
    </row>
    <row r="44" spans="1:12" ht="12.75" customHeight="1">
      <c r="A44" s="121" t="s">
        <v>390</v>
      </c>
      <c r="B44" s="121" t="s">
        <v>389</v>
      </c>
      <c r="C44" s="101">
        <v>360</v>
      </c>
      <c r="D44" s="107" t="s">
        <v>23</v>
      </c>
      <c r="E44" s="108">
        <v>29</v>
      </c>
      <c r="F44" s="108">
        <v>29</v>
      </c>
      <c r="G44" s="108">
        <v>29</v>
      </c>
      <c r="H44" s="108">
        <v>70</v>
      </c>
      <c r="I44" s="104" t="s">
        <v>121</v>
      </c>
      <c r="J44" s="116" t="s">
        <v>164</v>
      </c>
      <c r="K44" s="127" t="s">
        <v>320</v>
      </c>
      <c r="L44" s="100"/>
    </row>
    <row r="45" spans="1:12" ht="12.75" customHeight="1">
      <c r="A45" s="124" t="s">
        <v>390</v>
      </c>
      <c r="B45" s="121" t="s">
        <v>389</v>
      </c>
      <c r="C45" s="101" t="s">
        <v>333</v>
      </c>
      <c r="D45" s="101" t="s">
        <v>21</v>
      </c>
      <c r="E45" s="106">
        <v>90</v>
      </c>
      <c r="F45" s="106">
        <v>90</v>
      </c>
      <c r="G45" s="106">
        <v>90</v>
      </c>
      <c r="H45" s="120" t="s">
        <v>32</v>
      </c>
      <c r="I45" s="116" t="s">
        <v>124</v>
      </c>
      <c r="J45" s="103" t="s">
        <v>172</v>
      </c>
      <c r="K45" s="128" t="s">
        <v>320</v>
      </c>
      <c r="L45" s="100"/>
    </row>
    <row r="46" spans="1:12" ht="12.75" customHeight="1">
      <c r="A46" s="121" t="s">
        <v>390</v>
      </c>
      <c r="B46" s="121" t="s">
        <v>389</v>
      </c>
      <c r="C46" s="101">
        <v>361</v>
      </c>
      <c r="D46" s="107" t="s">
        <v>30</v>
      </c>
      <c r="E46" s="108">
        <v>15</v>
      </c>
      <c r="F46" s="108">
        <v>15</v>
      </c>
      <c r="G46" s="108">
        <v>15</v>
      </c>
      <c r="H46" s="108">
        <v>70</v>
      </c>
      <c r="I46" s="104" t="s">
        <v>121</v>
      </c>
      <c r="J46" s="103" t="s">
        <v>163</v>
      </c>
      <c r="K46" s="127" t="s">
        <v>320</v>
      </c>
      <c r="L46" s="100"/>
    </row>
    <row r="47" spans="1:12" ht="12.75" customHeight="1">
      <c r="A47" s="121" t="s">
        <v>355</v>
      </c>
      <c r="B47" s="121" t="s">
        <v>354</v>
      </c>
      <c r="C47" s="101" t="s">
        <v>24</v>
      </c>
      <c r="D47" s="107" t="s">
        <v>25</v>
      </c>
      <c r="E47" s="108">
        <v>100</v>
      </c>
      <c r="F47" s="108">
        <v>100</v>
      </c>
      <c r="G47" s="108">
        <v>100</v>
      </c>
      <c r="H47" s="108">
        <v>60</v>
      </c>
      <c r="I47" s="117" t="s">
        <v>106</v>
      </c>
      <c r="J47" s="116" t="s">
        <v>145</v>
      </c>
      <c r="K47" s="127" t="s">
        <v>320</v>
      </c>
      <c r="L47" s="100"/>
    </row>
    <row r="48" spans="1:12" ht="12.75" customHeight="1">
      <c r="A48" s="121" t="s">
        <v>355</v>
      </c>
      <c r="B48" s="121" t="s">
        <v>354</v>
      </c>
      <c r="C48" s="101" t="s">
        <v>89</v>
      </c>
      <c r="D48" s="107" t="s">
        <v>21</v>
      </c>
      <c r="E48" s="108">
        <v>171</v>
      </c>
      <c r="F48" s="108">
        <v>150</v>
      </c>
      <c r="G48" s="108">
        <v>150</v>
      </c>
      <c r="H48" s="108">
        <v>100</v>
      </c>
      <c r="I48" s="112" t="s">
        <v>100</v>
      </c>
      <c r="J48" s="116"/>
      <c r="K48" s="127" t="s">
        <v>320</v>
      </c>
      <c r="L48" s="100"/>
    </row>
    <row r="49" spans="1:12" ht="12.75" customHeight="1">
      <c r="A49" s="121" t="s">
        <v>359</v>
      </c>
      <c r="B49" s="121" t="s">
        <v>358</v>
      </c>
      <c r="C49" s="101">
        <v>210</v>
      </c>
      <c r="D49" s="107" t="s">
        <v>23</v>
      </c>
      <c r="E49" s="108">
        <v>66</v>
      </c>
      <c r="F49" s="108">
        <v>66</v>
      </c>
      <c r="G49" s="108">
        <v>66</v>
      </c>
      <c r="H49" s="108">
        <v>225</v>
      </c>
      <c r="I49" s="117" t="s">
        <v>101</v>
      </c>
      <c r="J49" s="116" t="s">
        <v>142</v>
      </c>
      <c r="K49" s="127" t="s">
        <v>320</v>
      </c>
      <c r="L49" s="100"/>
    </row>
    <row r="50" spans="1:12" ht="12.75" customHeight="1">
      <c r="A50" s="121" t="s">
        <v>367</v>
      </c>
      <c r="B50" s="121" t="s">
        <v>366</v>
      </c>
      <c r="C50" s="101" t="s">
        <v>24</v>
      </c>
      <c r="D50" s="107" t="s">
        <v>26</v>
      </c>
      <c r="E50" s="108">
        <v>100</v>
      </c>
      <c r="F50" s="108">
        <v>100</v>
      </c>
      <c r="G50" s="108">
        <v>100</v>
      </c>
      <c r="H50" s="108">
        <v>60</v>
      </c>
      <c r="I50" s="117" t="s">
        <v>106</v>
      </c>
      <c r="J50" s="116" t="s">
        <v>146</v>
      </c>
      <c r="K50" s="127" t="s">
        <v>320</v>
      </c>
      <c r="L50" s="100"/>
    </row>
    <row r="51" spans="1:12" ht="12.75" customHeight="1">
      <c r="A51" s="121" t="s">
        <v>367</v>
      </c>
      <c r="B51" s="121" t="s">
        <v>366</v>
      </c>
      <c r="C51" s="101">
        <v>332</v>
      </c>
      <c r="D51" s="107" t="s">
        <v>21</v>
      </c>
      <c r="E51" s="108">
        <v>85</v>
      </c>
      <c r="F51" s="108">
        <v>85</v>
      </c>
      <c r="G51" s="108">
        <v>85</v>
      </c>
      <c r="H51" s="108">
        <v>100</v>
      </c>
      <c r="I51" s="104" t="s">
        <v>115</v>
      </c>
      <c r="J51" s="116" t="s">
        <v>156</v>
      </c>
      <c r="K51" s="127" t="s">
        <v>320</v>
      </c>
      <c r="L51" s="100"/>
    </row>
    <row r="52" spans="1:12" ht="12.75" customHeight="1">
      <c r="A52" s="121" t="s">
        <v>395</v>
      </c>
      <c r="B52" s="121" t="s">
        <v>394</v>
      </c>
      <c r="C52" s="101" t="s">
        <v>27</v>
      </c>
      <c r="D52" s="107" t="s">
        <v>23</v>
      </c>
      <c r="E52" s="108">
        <v>95</v>
      </c>
      <c r="F52" s="108">
        <v>95</v>
      </c>
      <c r="G52" s="108">
        <v>95</v>
      </c>
      <c r="H52" s="108">
        <v>120</v>
      </c>
      <c r="I52" s="117" t="s">
        <v>108</v>
      </c>
      <c r="J52" s="116" t="s">
        <v>174</v>
      </c>
      <c r="K52" s="127" t="s">
        <v>320</v>
      </c>
      <c r="L52" s="100"/>
    </row>
    <row r="53" spans="1:12" ht="12.75" customHeight="1">
      <c r="A53" s="124" t="s">
        <v>395</v>
      </c>
      <c r="B53" s="121" t="s">
        <v>394</v>
      </c>
      <c r="C53" s="101" t="s">
        <v>334</v>
      </c>
      <c r="D53" s="101" t="s">
        <v>21</v>
      </c>
      <c r="E53" s="106">
        <v>90</v>
      </c>
      <c r="F53" s="106">
        <v>90</v>
      </c>
      <c r="G53" s="106">
        <v>90</v>
      </c>
      <c r="H53" s="120" t="s">
        <v>32</v>
      </c>
      <c r="I53" s="116" t="s">
        <v>124</v>
      </c>
      <c r="J53" s="103" t="s">
        <v>172</v>
      </c>
      <c r="K53" s="128" t="s">
        <v>320</v>
      </c>
      <c r="L53" s="100"/>
    </row>
    <row r="54" spans="1:12" ht="12.75" customHeight="1">
      <c r="A54" s="121" t="s">
        <v>391</v>
      </c>
      <c r="B54" s="121" t="s">
        <v>340</v>
      </c>
      <c r="C54" s="101">
        <v>401</v>
      </c>
      <c r="D54" s="107" t="s">
        <v>21</v>
      </c>
      <c r="E54" s="108">
        <v>40</v>
      </c>
      <c r="F54" s="108">
        <v>40</v>
      </c>
      <c r="G54" s="108">
        <v>40</v>
      </c>
      <c r="H54" s="108">
        <v>25</v>
      </c>
      <c r="I54" s="104" t="s">
        <v>125</v>
      </c>
      <c r="J54" s="116" t="s">
        <v>168</v>
      </c>
      <c r="K54" s="127" t="s">
        <v>320</v>
      </c>
      <c r="L54" s="100"/>
    </row>
    <row r="55" spans="1:12" ht="12.75" customHeight="1">
      <c r="A55" s="121" t="s">
        <v>357</v>
      </c>
      <c r="B55" s="121" t="s">
        <v>356</v>
      </c>
      <c r="C55" s="101" t="s">
        <v>86</v>
      </c>
      <c r="D55" s="107" t="s">
        <v>23</v>
      </c>
      <c r="E55" s="108">
        <v>120</v>
      </c>
      <c r="F55" s="108">
        <v>120</v>
      </c>
      <c r="G55" s="108">
        <v>120</v>
      </c>
      <c r="H55" s="108" t="s">
        <v>137</v>
      </c>
      <c r="I55" s="112" t="s">
        <v>396</v>
      </c>
      <c r="J55" s="114" t="s">
        <v>134</v>
      </c>
      <c r="K55" s="127" t="s">
        <v>320</v>
      </c>
      <c r="L55" s="100"/>
    </row>
    <row r="56" spans="1:12" ht="12.75" customHeight="1">
      <c r="A56" s="121" t="s">
        <v>357</v>
      </c>
      <c r="B56" s="121" t="s">
        <v>356</v>
      </c>
      <c r="C56" s="101">
        <v>340</v>
      </c>
      <c r="D56" s="107" t="s">
        <v>23</v>
      </c>
      <c r="E56" s="108">
        <v>118</v>
      </c>
      <c r="F56" s="108">
        <v>120</v>
      </c>
      <c r="G56" s="108">
        <v>100</v>
      </c>
      <c r="H56" s="108">
        <v>75</v>
      </c>
      <c r="I56" s="104" t="s">
        <v>120</v>
      </c>
      <c r="J56" s="116" t="s">
        <v>161</v>
      </c>
      <c r="K56" s="127" t="s">
        <v>320</v>
      </c>
      <c r="L56" s="100" t="s">
        <v>408</v>
      </c>
    </row>
    <row r="57" spans="1:12" ht="12.75" customHeight="1">
      <c r="A57" s="121" t="s">
        <v>357</v>
      </c>
      <c r="B57" s="121" t="s">
        <v>356</v>
      </c>
      <c r="C57" s="101" t="s">
        <v>90</v>
      </c>
      <c r="D57" s="107" t="s">
        <v>35</v>
      </c>
      <c r="E57" s="108">
        <v>270</v>
      </c>
      <c r="F57" s="108">
        <v>165</v>
      </c>
      <c r="G57" s="108">
        <v>165</v>
      </c>
      <c r="H57" s="108" t="s">
        <v>138</v>
      </c>
      <c r="I57" s="112" t="s">
        <v>100</v>
      </c>
      <c r="J57" s="114" t="s">
        <v>139</v>
      </c>
      <c r="K57" s="127" t="s">
        <v>320</v>
      </c>
      <c r="L57" s="100"/>
    </row>
    <row r="58" spans="1:12" ht="12.75" customHeight="1">
      <c r="A58" s="121" t="s">
        <v>405</v>
      </c>
      <c r="B58" s="121" t="s">
        <v>404</v>
      </c>
      <c r="C58" s="101" t="s">
        <v>27</v>
      </c>
      <c r="D58" s="107" t="s">
        <v>21</v>
      </c>
      <c r="E58" s="108">
        <v>60</v>
      </c>
      <c r="F58" s="108">
        <v>60</v>
      </c>
      <c r="G58" s="108">
        <v>60</v>
      </c>
      <c r="H58" s="108">
        <v>75</v>
      </c>
      <c r="I58" s="117" t="s">
        <v>108</v>
      </c>
      <c r="J58" s="116" t="s">
        <v>174</v>
      </c>
      <c r="K58" s="127" t="s">
        <v>320</v>
      </c>
      <c r="L58" s="100" t="s">
        <v>406</v>
      </c>
    </row>
    <row r="59" spans="1:12" ht="12.75" customHeight="1">
      <c r="A59" s="121" t="s">
        <v>345</v>
      </c>
      <c r="B59" s="121" t="s">
        <v>344</v>
      </c>
      <c r="C59" s="101" t="s">
        <v>75</v>
      </c>
      <c r="D59" s="107" t="s">
        <v>83</v>
      </c>
      <c r="E59" s="108">
        <v>122</v>
      </c>
      <c r="F59" s="108">
        <v>122</v>
      </c>
      <c r="G59" s="108">
        <v>122</v>
      </c>
      <c r="H59" s="108" t="s">
        <v>179</v>
      </c>
      <c r="I59" s="109" t="s">
        <v>97</v>
      </c>
      <c r="J59" s="110" t="s">
        <v>203</v>
      </c>
      <c r="K59" s="126" t="s">
        <v>320</v>
      </c>
      <c r="L59" s="100"/>
    </row>
    <row r="60" spans="1:12" ht="12.75" customHeight="1">
      <c r="A60" s="121" t="s">
        <v>345</v>
      </c>
      <c r="B60" s="121" t="s">
        <v>344</v>
      </c>
      <c r="C60" s="101" t="s">
        <v>78</v>
      </c>
      <c r="D60" s="107" t="s">
        <v>84</v>
      </c>
      <c r="E60" s="108">
        <v>122</v>
      </c>
      <c r="F60" s="108">
        <v>122</v>
      </c>
      <c r="G60" s="108">
        <v>122</v>
      </c>
      <c r="H60" s="108" t="s">
        <v>179</v>
      </c>
      <c r="I60" s="109" t="s">
        <v>97</v>
      </c>
      <c r="J60" s="110" t="s">
        <v>203</v>
      </c>
      <c r="K60" s="126" t="s">
        <v>320</v>
      </c>
      <c r="L60" s="100"/>
    </row>
    <row r="61" spans="1:12" ht="12.75" customHeight="1">
      <c r="A61" s="121" t="s">
        <v>349</v>
      </c>
      <c r="B61" s="121" t="s">
        <v>348</v>
      </c>
      <c r="C61" s="101" t="s">
        <v>77</v>
      </c>
      <c r="D61" s="107" t="s">
        <v>83</v>
      </c>
      <c r="E61" s="108">
        <v>100</v>
      </c>
      <c r="F61" s="108">
        <v>100</v>
      </c>
      <c r="G61" s="108">
        <v>100</v>
      </c>
      <c r="H61" s="108"/>
      <c r="I61" s="109" t="s">
        <v>97</v>
      </c>
      <c r="J61" s="110" t="s">
        <v>204</v>
      </c>
      <c r="K61" s="126" t="s">
        <v>320</v>
      </c>
      <c r="L61" s="100"/>
    </row>
    <row r="62" spans="1:12" ht="12.75" customHeight="1">
      <c r="A62" s="121" t="s">
        <v>349</v>
      </c>
      <c r="B62" s="121" t="s">
        <v>348</v>
      </c>
      <c r="C62" s="101" t="s">
        <v>57</v>
      </c>
      <c r="D62" s="107" t="s">
        <v>21</v>
      </c>
      <c r="E62" s="108">
        <v>85</v>
      </c>
      <c r="F62" s="108">
        <v>85</v>
      </c>
      <c r="G62" s="108">
        <v>85</v>
      </c>
      <c r="H62" s="108">
        <v>100</v>
      </c>
      <c r="I62" s="104" t="s">
        <v>102</v>
      </c>
      <c r="J62" s="116"/>
      <c r="K62" s="127" t="s">
        <v>320</v>
      </c>
      <c r="L62" s="100"/>
    </row>
    <row r="63" spans="1:12" ht="12.75" customHeight="1">
      <c r="A63" s="121" t="s">
        <v>349</v>
      </c>
      <c r="B63" s="121" t="s">
        <v>348</v>
      </c>
      <c r="C63" s="101">
        <v>333</v>
      </c>
      <c r="D63" s="107" t="s">
        <v>21</v>
      </c>
      <c r="E63" s="108">
        <v>12</v>
      </c>
      <c r="F63" s="108">
        <v>12</v>
      </c>
      <c r="G63" s="108">
        <v>12</v>
      </c>
      <c r="H63" s="108">
        <v>100</v>
      </c>
      <c r="I63" s="104" t="s">
        <v>116</v>
      </c>
      <c r="J63" s="116"/>
      <c r="K63" s="127" t="s">
        <v>320</v>
      </c>
      <c r="L63" s="100"/>
    </row>
    <row r="64" spans="1:12" ht="12.75" customHeight="1">
      <c r="A64" s="121" t="s">
        <v>393</v>
      </c>
      <c r="B64" s="121" t="s">
        <v>392</v>
      </c>
      <c r="C64" s="101" t="s">
        <v>332</v>
      </c>
      <c r="D64" s="107" t="s">
        <v>171</v>
      </c>
      <c r="E64" s="108">
        <v>170</v>
      </c>
      <c r="F64" s="108">
        <v>170</v>
      </c>
      <c r="G64" s="108">
        <v>170</v>
      </c>
      <c r="H64" s="119" t="s">
        <v>32</v>
      </c>
      <c r="I64" s="104" t="s">
        <v>110</v>
      </c>
      <c r="J64" s="103" t="s">
        <v>173</v>
      </c>
      <c r="K64" s="127" t="s">
        <v>320</v>
      </c>
      <c r="L64" s="100" t="s">
        <v>400</v>
      </c>
    </row>
    <row r="65" spans="1:12" ht="12.75" customHeight="1">
      <c r="A65" s="121" t="s">
        <v>369</v>
      </c>
      <c r="B65" s="121" t="s">
        <v>368</v>
      </c>
      <c r="C65" s="101" t="s">
        <v>28</v>
      </c>
      <c r="D65" s="107" t="s">
        <v>21</v>
      </c>
      <c r="E65" s="108">
        <v>60</v>
      </c>
      <c r="F65" s="108">
        <v>60</v>
      </c>
      <c r="G65" s="108">
        <v>60</v>
      </c>
      <c r="H65" s="108">
        <v>60</v>
      </c>
      <c r="I65" s="115" t="s">
        <v>107</v>
      </c>
      <c r="J65" s="116" t="s">
        <v>147</v>
      </c>
      <c r="K65" s="127"/>
      <c r="L65" s="100" t="s">
        <v>403</v>
      </c>
    </row>
    <row r="66" spans="1:12" ht="12.75" customHeight="1">
      <c r="A66" s="121"/>
      <c r="B66" s="121"/>
      <c r="C66" s="101">
        <v>366</v>
      </c>
      <c r="D66" s="107" t="s">
        <v>21</v>
      </c>
      <c r="E66" s="108">
        <v>104</v>
      </c>
      <c r="F66" s="108">
        <v>80</v>
      </c>
      <c r="G66" s="108">
        <v>80</v>
      </c>
      <c r="H66" s="108">
        <v>84</v>
      </c>
      <c r="I66" s="104" t="s">
        <v>123</v>
      </c>
      <c r="J66" s="116" t="s">
        <v>166</v>
      </c>
      <c r="K66" s="127"/>
      <c r="L66" s="100"/>
    </row>
    <row r="67" spans="1:12" ht="12.75" customHeight="1">
      <c r="A67" s="121"/>
      <c r="B67" s="121"/>
      <c r="C67" s="101" t="s">
        <v>80</v>
      </c>
      <c r="D67" s="107" t="s">
        <v>84</v>
      </c>
      <c r="E67" s="108">
        <v>100</v>
      </c>
      <c r="F67" s="108">
        <v>100</v>
      </c>
      <c r="G67" s="108">
        <v>100</v>
      </c>
      <c r="H67" s="108"/>
      <c r="I67" s="109" t="s">
        <v>97</v>
      </c>
      <c r="J67" s="110" t="s">
        <v>204</v>
      </c>
      <c r="K67" s="127"/>
      <c r="L67" s="100"/>
    </row>
    <row r="68" spans="1:12" ht="12.75" customHeight="1">
      <c r="A68" s="121"/>
      <c r="B68" s="121"/>
      <c r="C68" s="101" t="s">
        <v>82</v>
      </c>
      <c r="D68" s="107" t="s">
        <v>84</v>
      </c>
      <c r="E68" s="108">
        <v>100</v>
      </c>
      <c r="F68" s="108">
        <v>100</v>
      </c>
      <c r="G68" s="108">
        <v>100</v>
      </c>
      <c r="H68" s="108"/>
      <c r="I68" s="109" t="s">
        <v>97</v>
      </c>
      <c r="J68" s="111" t="s">
        <v>204</v>
      </c>
      <c r="K68" s="127"/>
      <c r="L68" s="100"/>
    </row>
    <row r="69" spans="1:12" ht="12.75" customHeight="1">
      <c r="A69" s="121"/>
      <c r="B69" s="121"/>
      <c r="C69" s="101" t="s">
        <v>180</v>
      </c>
      <c r="D69" s="101" t="s">
        <v>183</v>
      </c>
      <c r="E69" s="106">
        <v>35</v>
      </c>
      <c r="F69" s="106">
        <v>35</v>
      </c>
      <c r="G69" s="106">
        <v>35</v>
      </c>
      <c r="H69" s="103"/>
      <c r="I69" s="104" t="s">
        <v>177</v>
      </c>
      <c r="J69" s="103" t="s">
        <v>202</v>
      </c>
      <c r="K69" s="126"/>
      <c r="L69" s="105"/>
    </row>
    <row r="70" spans="1:12">
      <c r="C70" s="42"/>
      <c r="D70" s="42"/>
      <c r="E70" s="42"/>
      <c r="F70" s="42"/>
      <c r="G70" s="42"/>
      <c r="H70" s="42"/>
      <c r="I70" s="42"/>
      <c r="J70" s="42"/>
      <c r="K70" s="42"/>
    </row>
    <row r="71" spans="1:12">
      <c r="C71" s="42"/>
      <c r="D71" s="42"/>
      <c r="E71" s="42"/>
      <c r="F71" s="42"/>
      <c r="G71" s="42"/>
      <c r="H71" s="42"/>
      <c r="I71" s="42"/>
      <c r="J71" s="42"/>
      <c r="K71" s="42"/>
    </row>
    <row r="72" spans="1:12">
      <c r="C72" s="42"/>
      <c r="D72" s="42"/>
      <c r="E72" s="42"/>
      <c r="F72" s="42"/>
      <c r="G72" s="42"/>
      <c r="H72" s="42"/>
      <c r="I72" s="42"/>
      <c r="J72" s="42"/>
      <c r="K72" s="42"/>
    </row>
    <row r="74" spans="1:12" ht="13">
      <c r="C74" s="2"/>
      <c r="D74" s="2"/>
      <c r="E74" s="2"/>
    </row>
  </sheetData>
  <mergeCells count="1">
    <mergeCell ref="A1:B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TA - Winter 2002-03</oddHeader>
    <oddFooter>&amp;L&amp;"Tahoma" &amp;08 Tab: &amp;A; September 20 2002; &amp;T&amp;C&amp;"Tahoma" &amp;08 &amp;P&amp;R&amp;"Tahoma" &amp;08D:\Data\TAS\02W\postings.02AUG02.xls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9"/>
  <sheetViews>
    <sheetView topLeftCell="A5" workbookViewId="0">
      <selection activeCell="A3" sqref="A3:M3"/>
    </sheetView>
  </sheetViews>
  <sheetFormatPr baseColWidth="10" defaultColWidth="8.75" defaultRowHeight="11"/>
  <cols>
    <col min="1" max="1" width="10.75" customWidth="1"/>
    <col min="2" max="2" width="5.5" customWidth="1"/>
    <col min="3" max="3" width="8.75" customWidth="1"/>
    <col min="4" max="4" width="7" hidden="1" customWidth="1"/>
    <col min="5" max="5" width="5.25" customWidth="1"/>
    <col min="6" max="6" width="7" hidden="1" customWidth="1"/>
    <col min="7" max="7" width="6.25" customWidth="1"/>
    <col min="8" max="8" width="5.25" customWidth="1"/>
    <col min="9" max="10" width="8.75" customWidth="1"/>
    <col min="11" max="11" width="46.5" customWidth="1"/>
  </cols>
  <sheetData>
    <row r="1" spans="1:11" ht="51.75" customHeight="1">
      <c r="A1" s="8" t="s">
        <v>127</v>
      </c>
      <c r="B1" s="6" t="s">
        <v>126</v>
      </c>
      <c r="C1" s="8" t="s">
        <v>94</v>
      </c>
      <c r="D1" s="6" t="s">
        <v>130</v>
      </c>
      <c r="E1" s="6" t="s">
        <v>192</v>
      </c>
      <c r="F1" s="6" t="s">
        <v>131</v>
      </c>
      <c r="G1" s="6" t="s">
        <v>193</v>
      </c>
      <c r="H1" s="6" t="s">
        <v>132</v>
      </c>
      <c r="I1" s="8" t="s">
        <v>95</v>
      </c>
      <c r="J1" s="6" t="s">
        <v>191</v>
      </c>
      <c r="K1" s="8" t="s">
        <v>96</v>
      </c>
    </row>
    <row r="2" spans="1:11" ht="96">
      <c r="A2" s="5" t="s">
        <v>180</v>
      </c>
      <c r="B2" s="5" t="s">
        <v>181</v>
      </c>
      <c r="C2" s="77" t="s">
        <v>188</v>
      </c>
      <c r="D2" s="78">
        <v>35</v>
      </c>
      <c r="E2" s="78">
        <v>35</v>
      </c>
      <c r="F2" s="78">
        <v>35</v>
      </c>
      <c r="G2" s="25">
        <f>E2/13</f>
        <v>2.6923076923076925</v>
      </c>
      <c r="H2" s="20"/>
      <c r="I2" s="21" t="s">
        <v>177</v>
      </c>
      <c r="J2" s="13"/>
      <c r="K2" s="20" t="s">
        <v>184</v>
      </c>
    </row>
    <row r="3" spans="1:11" ht="96">
      <c r="A3" s="5" t="s">
        <v>180</v>
      </c>
      <c r="B3" s="5" t="s">
        <v>183</v>
      </c>
      <c r="C3" s="77" t="s">
        <v>188</v>
      </c>
      <c r="D3" s="4">
        <v>35</v>
      </c>
      <c r="E3" s="4">
        <v>35</v>
      </c>
      <c r="F3" s="4">
        <v>35</v>
      </c>
      <c r="G3" s="25">
        <f>E3/13</f>
        <v>2.6923076923076925</v>
      </c>
      <c r="H3" s="20"/>
      <c r="I3" s="21" t="s">
        <v>177</v>
      </c>
      <c r="J3" s="13"/>
      <c r="K3" s="20" t="s">
        <v>185</v>
      </c>
    </row>
    <row r="4" spans="1:11" ht="72">
      <c r="A4" s="5" t="s">
        <v>81</v>
      </c>
      <c r="B4" s="3" t="s">
        <v>83</v>
      </c>
      <c r="C4" s="3" t="s">
        <v>51</v>
      </c>
      <c r="D4" s="7">
        <v>100</v>
      </c>
      <c r="E4" s="7">
        <v>100</v>
      </c>
      <c r="F4" s="7">
        <v>100</v>
      </c>
      <c r="G4" s="25">
        <f t="shared" ref="G4:G9" si="0">E4/13</f>
        <v>7.6923076923076925</v>
      </c>
      <c r="H4" s="7"/>
      <c r="I4" s="79" t="s">
        <v>97</v>
      </c>
      <c r="J4" s="13">
        <v>6</v>
      </c>
      <c r="K4" s="80" t="s">
        <v>128</v>
      </c>
    </row>
    <row r="5" spans="1:11" ht="72">
      <c r="A5" s="5" t="s">
        <v>80</v>
      </c>
      <c r="B5" s="3" t="s">
        <v>84</v>
      </c>
      <c r="C5" s="3" t="s">
        <v>52</v>
      </c>
      <c r="D5" s="7">
        <v>100</v>
      </c>
      <c r="E5" s="7">
        <v>100</v>
      </c>
      <c r="F5" s="7">
        <v>100</v>
      </c>
      <c r="G5" s="25">
        <f t="shared" si="0"/>
        <v>7.6923076923076925</v>
      </c>
      <c r="H5" s="7"/>
      <c r="I5" s="79" t="s">
        <v>97</v>
      </c>
      <c r="J5" s="13">
        <v>6</v>
      </c>
      <c r="K5" s="80" t="s">
        <v>128</v>
      </c>
    </row>
    <row r="6" spans="1:11" ht="72">
      <c r="A6" s="5" t="s">
        <v>82</v>
      </c>
      <c r="B6" s="3" t="s">
        <v>84</v>
      </c>
      <c r="C6" s="3" t="s">
        <v>52</v>
      </c>
      <c r="D6" s="7">
        <v>100</v>
      </c>
      <c r="E6" s="7">
        <v>100</v>
      </c>
      <c r="F6" s="7">
        <v>100</v>
      </c>
      <c r="G6" s="25">
        <f t="shared" si="0"/>
        <v>7.6923076923076925</v>
      </c>
      <c r="H6" s="7"/>
      <c r="I6" s="79" t="s">
        <v>97</v>
      </c>
      <c r="J6" s="13">
        <v>6</v>
      </c>
      <c r="K6" s="82" t="s">
        <v>128</v>
      </c>
    </row>
    <row r="7" spans="1:11" ht="36">
      <c r="A7" s="5">
        <v>331</v>
      </c>
      <c r="B7" s="3" t="s">
        <v>23</v>
      </c>
      <c r="C7" s="3" t="s">
        <v>61</v>
      </c>
      <c r="D7" s="7">
        <v>80</v>
      </c>
      <c r="E7" s="7">
        <v>80</v>
      </c>
      <c r="F7" s="7">
        <v>80</v>
      </c>
      <c r="G7" s="25">
        <f t="shared" si="0"/>
        <v>6.1538461538461542</v>
      </c>
      <c r="H7" s="7">
        <v>100</v>
      </c>
      <c r="I7" s="21" t="s">
        <v>113</v>
      </c>
      <c r="J7" s="13">
        <v>3</v>
      </c>
      <c r="K7" s="10" t="s">
        <v>175</v>
      </c>
    </row>
    <row r="8" spans="1:11" ht="48">
      <c r="A8" s="5" t="s">
        <v>92</v>
      </c>
      <c r="B8" s="3" t="s">
        <v>23</v>
      </c>
      <c r="C8" s="3" t="s">
        <v>64</v>
      </c>
      <c r="D8" s="7">
        <v>110</v>
      </c>
      <c r="E8" s="7">
        <v>110</v>
      </c>
      <c r="F8" s="7">
        <v>110</v>
      </c>
      <c r="G8" s="25">
        <f t="shared" si="0"/>
        <v>8.4615384615384617</v>
      </c>
      <c r="H8" s="7" t="s">
        <v>141</v>
      </c>
      <c r="I8" s="21" t="s">
        <v>116</v>
      </c>
      <c r="J8" s="12">
        <v>4</v>
      </c>
      <c r="K8" s="14" t="s">
        <v>176</v>
      </c>
    </row>
    <row r="9" spans="1:11" ht="60">
      <c r="A9" s="5">
        <v>366</v>
      </c>
      <c r="B9" s="3" t="s">
        <v>21</v>
      </c>
      <c r="C9" s="3" t="s">
        <v>49</v>
      </c>
      <c r="D9" s="7">
        <v>104</v>
      </c>
      <c r="E9" s="7">
        <v>80</v>
      </c>
      <c r="F9" s="7">
        <v>80</v>
      </c>
      <c r="G9" s="25">
        <f t="shared" si="0"/>
        <v>6.1538461538461542</v>
      </c>
      <c r="H9" s="7">
        <v>84</v>
      </c>
      <c r="I9" s="21" t="s">
        <v>123</v>
      </c>
      <c r="J9" s="13">
        <v>6</v>
      </c>
      <c r="K9" s="10" t="s">
        <v>166</v>
      </c>
    </row>
  </sheetData>
  <phoneticPr fontId="26" type="noConversion"/>
  <pageMargins left="0.71" right="0.75" top="1" bottom="1" header="0.5" footer="0.5"/>
  <pageSetup orientation="portrait" horizontalDpi="300" verticalDpi="300"/>
  <headerFooter alignWithMargins="0">
    <oddFooter>&amp;L&amp;"Tahoma" &amp;08 Tab: &amp;A; September 10 2002; &amp;T&amp;C&amp;"Tahoma" &amp;08 &amp;P&amp;R&amp;"Tahoma" &amp;08D:\Data\TAS\02W\postings.02AUG02.xls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7"/>
  <sheetViews>
    <sheetView topLeftCell="A24" workbookViewId="0">
      <selection activeCell="L32" sqref="L32"/>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c r="J2" s="122"/>
      <c r="K2" s="122"/>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c r="J4" s="122"/>
      <c r="K4" s="126"/>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100</v>
      </c>
      <c r="E9" s="108">
        <v>100</v>
      </c>
      <c r="F9" s="108"/>
      <c r="G9" s="109" t="s">
        <v>97</v>
      </c>
      <c r="H9" s="110" t="s">
        <v>204</v>
      </c>
      <c r="I9" s="121"/>
      <c r="J9" s="121"/>
      <c r="K9" s="126"/>
      <c r="L9" s="100"/>
    </row>
    <row r="10" spans="1:12" ht="12.75" customHeight="1">
      <c r="A10" s="101" t="s">
        <v>78</v>
      </c>
      <c r="B10" s="107" t="s">
        <v>84</v>
      </c>
      <c r="C10" s="108">
        <v>122</v>
      </c>
      <c r="D10" s="108">
        <v>122</v>
      </c>
      <c r="E10" s="108">
        <v>122</v>
      </c>
      <c r="F10" s="108" t="s">
        <v>179</v>
      </c>
      <c r="G10" s="109" t="s">
        <v>97</v>
      </c>
      <c r="H10" s="110" t="s">
        <v>203</v>
      </c>
      <c r="I10" s="121" t="s">
        <v>344</v>
      </c>
      <c r="J10" s="121" t="s">
        <v>345</v>
      </c>
      <c r="K10" s="126" t="s">
        <v>320</v>
      </c>
      <c r="L10" s="100"/>
    </row>
    <row r="11" spans="1:12" ht="12.75" customHeight="1">
      <c r="A11" s="101" t="s">
        <v>79</v>
      </c>
      <c r="B11" s="107" t="s">
        <v>84</v>
      </c>
      <c r="C11" s="108">
        <v>100</v>
      </c>
      <c r="D11" s="108">
        <v>100</v>
      </c>
      <c r="E11" s="108">
        <v>100</v>
      </c>
      <c r="F11" s="108"/>
      <c r="G11" s="109" t="s">
        <v>97</v>
      </c>
      <c r="H11" s="110" t="s">
        <v>204</v>
      </c>
      <c r="I11" s="121" t="s">
        <v>346</v>
      </c>
      <c r="J11" s="121" t="s">
        <v>347</v>
      </c>
      <c r="K11" s="126" t="s">
        <v>320</v>
      </c>
      <c r="L11" s="100"/>
    </row>
    <row r="12" spans="1:12" ht="12.75" customHeight="1">
      <c r="A12" s="101" t="s">
        <v>80</v>
      </c>
      <c r="B12" s="107" t="s">
        <v>84</v>
      </c>
      <c r="C12" s="108">
        <v>100</v>
      </c>
      <c r="D12" s="108">
        <v>100</v>
      </c>
      <c r="E12" s="108">
        <v>100</v>
      </c>
      <c r="F12" s="108"/>
      <c r="G12" s="109" t="s">
        <v>97</v>
      </c>
      <c r="H12" s="110" t="s">
        <v>204</v>
      </c>
      <c r="I12" s="121"/>
      <c r="J12" s="121"/>
      <c r="K12" s="127"/>
      <c r="L12" s="100"/>
    </row>
    <row r="13" spans="1:12" ht="12.75" customHeight="1">
      <c r="A13" s="101" t="s">
        <v>82</v>
      </c>
      <c r="B13" s="107" t="s">
        <v>84</v>
      </c>
      <c r="C13" s="108">
        <v>100</v>
      </c>
      <c r="D13" s="108">
        <v>100</v>
      </c>
      <c r="E13" s="108">
        <v>100</v>
      </c>
      <c r="F13" s="108"/>
      <c r="G13" s="109" t="s">
        <v>97</v>
      </c>
      <c r="H13" s="111" t="s">
        <v>204</v>
      </c>
      <c r="I13" s="121"/>
      <c r="J13" s="121"/>
      <c r="K13" s="127"/>
      <c r="L13" s="100"/>
    </row>
    <row r="14" spans="1:12" ht="12.75" customHeight="1">
      <c r="A14" s="101" t="s">
        <v>85</v>
      </c>
      <c r="B14" s="107" t="s">
        <v>23</v>
      </c>
      <c r="C14" s="108">
        <v>115</v>
      </c>
      <c r="D14" s="108">
        <v>115</v>
      </c>
      <c r="E14" s="108">
        <v>115</v>
      </c>
      <c r="F14" s="108">
        <v>75</v>
      </c>
      <c r="G14" s="112" t="s">
        <v>396</v>
      </c>
      <c r="H14" s="113" t="s">
        <v>133</v>
      </c>
      <c r="I14" s="121" t="s">
        <v>350</v>
      </c>
      <c r="J14" s="121" t="s">
        <v>351</v>
      </c>
      <c r="K14" s="127" t="s">
        <v>320</v>
      </c>
      <c r="L14" s="100"/>
    </row>
    <row r="15" spans="1:12" ht="12.75" customHeight="1">
      <c r="A15" s="101" t="s">
        <v>86</v>
      </c>
      <c r="B15" s="107" t="s">
        <v>23</v>
      </c>
      <c r="C15" s="108">
        <v>120</v>
      </c>
      <c r="D15" s="108">
        <v>120</v>
      </c>
      <c r="E15" s="108">
        <v>120</v>
      </c>
      <c r="F15" s="108" t="s">
        <v>137</v>
      </c>
      <c r="G15" s="112" t="s">
        <v>396</v>
      </c>
      <c r="H15" s="114" t="s">
        <v>134</v>
      </c>
      <c r="I15" s="121" t="s">
        <v>356</v>
      </c>
      <c r="J15" s="121" t="s">
        <v>357</v>
      </c>
      <c r="K15" s="127" t="s">
        <v>320</v>
      </c>
      <c r="L15" s="100"/>
    </row>
    <row r="16" spans="1:12" ht="12.75" customHeight="1">
      <c r="A16" s="101" t="s">
        <v>87</v>
      </c>
      <c r="B16" s="107" t="s">
        <v>25</v>
      </c>
      <c r="C16" s="108">
        <v>125</v>
      </c>
      <c r="D16" s="108">
        <v>125</v>
      </c>
      <c r="E16" s="108">
        <v>125</v>
      </c>
      <c r="F16" s="108">
        <v>60</v>
      </c>
      <c r="G16" s="115" t="s">
        <v>98</v>
      </c>
      <c r="H16" s="116" t="s">
        <v>135</v>
      </c>
      <c r="I16" s="121" t="s">
        <v>352</v>
      </c>
      <c r="J16" s="121" t="s">
        <v>353</v>
      </c>
      <c r="K16" s="127" t="s">
        <v>320</v>
      </c>
      <c r="L16" s="100"/>
    </row>
    <row r="17" spans="1:12" ht="12.75" customHeight="1">
      <c r="A17" s="101" t="s">
        <v>88</v>
      </c>
      <c r="B17" s="107" t="s">
        <v>25</v>
      </c>
      <c r="C17" s="108">
        <v>100</v>
      </c>
      <c r="D17" s="108">
        <v>100</v>
      </c>
      <c r="E17" s="108">
        <v>100</v>
      </c>
      <c r="F17" s="108" t="s">
        <v>178</v>
      </c>
      <c r="G17" s="115" t="s">
        <v>98</v>
      </c>
      <c r="H17" s="114" t="s">
        <v>136</v>
      </c>
      <c r="I17" s="121" t="s">
        <v>387</v>
      </c>
      <c r="J17" s="121" t="s">
        <v>388</v>
      </c>
      <c r="K17" s="127" t="s">
        <v>320</v>
      </c>
      <c r="L17" s="100"/>
    </row>
    <row r="18" spans="1:12" ht="12.75" customHeight="1">
      <c r="A18" s="101" t="s">
        <v>89</v>
      </c>
      <c r="B18" s="107" t="s">
        <v>21</v>
      </c>
      <c r="C18" s="108">
        <v>171</v>
      </c>
      <c r="D18" s="108">
        <v>150</v>
      </c>
      <c r="E18" s="108">
        <v>150</v>
      </c>
      <c r="F18" s="108">
        <v>100</v>
      </c>
      <c r="G18" s="112" t="s">
        <v>100</v>
      </c>
      <c r="H18" s="116"/>
      <c r="I18" s="121" t="s">
        <v>354</v>
      </c>
      <c r="J18" s="121" t="s">
        <v>355</v>
      </c>
      <c r="K18" s="127" t="s">
        <v>320</v>
      </c>
      <c r="L18" s="100"/>
    </row>
    <row r="19" spans="1:12" ht="12.75" customHeight="1">
      <c r="A19" s="101" t="s">
        <v>90</v>
      </c>
      <c r="B19" s="107" t="s">
        <v>35</v>
      </c>
      <c r="C19" s="108">
        <v>270</v>
      </c>
      <c r="D19" s="108">
        <v>165</v>
      </c>
      <c r="E19" s="108">
        <v>165</v>
      </c>
      <c r="F19" s="108" t="s">
        <v>138</v>
      </c>
      <c r="G19" s="112" t="s">
        <v>100</v>
      </c>
      <c r="H19" s="114" t="s">
        <v>139</v>
      </c>
      <c r="I19" s="121" t="s">
        <v>356</v>
      </c>
      <c r="J19" s="121" t="s">
        <v>357</v>
      </c>
      <c r="K19" s="127" t="s">
        <v>320</v>
      </c>
      <c r="L19" s="100"/>
    </row>
    <row r="20" spans="1:12" ht="12.75" customHeight="1">
      <c r="A20" s="101">
        <v>210</v>
      </c>
      <c r="B20" s="107" t="s">
        <v>23</v>
      </c>
      <c r="C20" s="108">
        <v>66</v>
      </c>
      <c r="D20" s="108">
        <v>66</v>
      </c>
      <c r="E20" s="108">
        <v>66</v>
      </c>
      <c r="F20" s="108">
        <v>225</v>
      </c>
      <c r="G20" s="117" t="s">
        <v>101</v>
      </c>
      <c r="H20" s="116" t="s">
        <v>142</v>
      </c>
      <c r="I20" s="121" t="s">
        <v>358</v>
      </c>
      <c r="J20" s="121" t="s">
        <v>359</v>
      </c>
      <c r="K20" s="127" t="s">
        <v>320</v>
      </c>
      <c r="L20" s="100"/>
    </row>
    <row r="21" spans="1:12" ht="12.75" customHeight="1">
      <c r="A21" s="101">
        <v>210</v>
      </c>
      <c r="B21" s="107" t="s">
        <v>21</v>
      </c>
      <c r="C21" s="108">
        <v>70</v>
      </c>
      <c r="D21" s="108">
        <v>70</v>
      </c>
      <c r="E21" s="108">
        <v>70</v>
      </c>
      <c r="F21" s="108">
        <v>125</v>
      </c>
      <c r="G21" s="112" t="s">
        <v>102</v>
      </c>
      <c r="H21" s="116"/>
      <c r="I21" s="121" t="s">
        <v>398</v>
      </c>
      <c r="J21" s="121" t="s">
        <v>341</v>
      </c>
      <c r="K21" s="127" t="s">
        <v>320</v>
      </c>
      <c r="L21" s="100"/>
    </row>
    <row r="22" spans="1:12" ht="12.75" customHeight="1">
      <c r="A22" s="101" t="s">
        <v>31</v>
      </c>
      <c r="B22" s="107" t="s">
        <v>23</v>
      </c>
      <c r="C22" s="108">
        <v>80</v>
      </c>
      <c r="D22" s="108">
        <v>80</v>
      </c>
      <c r="E22" s="108">
        <v>80</v>
      </c>
      <c r="F22" s="108">
        <v>200</v>
      </c>
      <c r="G22" s="112" t="s">
        <v>103</v>
      </c>
      <c r="H22" s="116" t="s">
        <v>143</v>
      </c>
      <c r="I22" s="121" t="s">
        <v>360</v>
      </c>
      <c r="J22" s="121" t="s">
        <v>361</v>
      </c>
      <c r="K22" s="127" t="s">
        <v>320</v>
      </c>
      <c r="L22" s="100"/>
    </row>
    <row r="23" spans="1:12" ht="12.75" customHeight="1">
      <c r="A23" s="101" t="s">
        <v>31</v>
      </c>
      <c r="B23" s="107" t="s">
        <v>21</v>
      </c>
      <c r="C23" s="108">
        <v>80</v>
      </c>
      <c r="D23" s="108">
        <v>80</v>
      </c>
      <c r="E23" s="108">
        <v>80</v>
      </c>
      <c r="F23" s="108">
        <v>150</v>
      </c>
      <c r="G23" s="112" t="s">
        <v>103</v>
      </c>
      <c r="H23" s="116" t="s">
        <v>143</v>
      </c>
      <c r="I23" s="121" t="s">
        <v>362</v>
      </c>
      <c r="J23" s="121" t="s">
        <v>363</v>
      </c>
      <c r="K23" s="127" t="s">
        <v>320</v>
      </c>
      <c r="L23" s="100"/>
    </row>
    <row r="24" spans="1:12" ht="12.75" customHeight="1">
      <c r="A24" s="101" t="s">
        <v>31</v>
      </c>
      <c r="B24" s="107" t="s">
        <v>29</v>
      </c>
      <c r="C24" s="108">
        <v>80</v>
      </c>
      <c r="D24" s="108">
        <v>80</v>
      </c>
      <c r="E24" s="108">
        <v>80</v>
      </c>
      <c r="F24" s="108">
        <v>150</v>
      </c>
      <c r="G24" s="112" t="s">
        <v>104</v>
      </c>
      <c r="H24" s="116"/>
      <c r="I24" s="121" t="s">
        <v>364</v>
      </c>
      <c r="J24" s="121" t="s">
        <v>365</v>
      </c>
      <c r="K24" s="127" t="s">
        <v>320</v>
      </c>
      <c r="L24" s="100"/>
    </row>
    <row r="25" spans="1:12" ht="12.75" customHeight="1">
      <c r="A25" s="101" t="s">
        <v>24</v>
      </c>
      <c r="B25" s="107" t="s">
        <v>23</v>
      </c>
      <c r="C25" s="108">
        <v>96</v>
      </c>
      <c r="D25" s="108">
        <v>96</v>
      </c>
      <c r="E25" s="108">
        <v>96</v>
      </c>
      <c r="F25" s="108">
        <v>60</v>
      </c>
      <c r="G25" s="117" t="s">
        <v>105</v>
      </c>
      <c r="H25" s="116" t="s">
        <v>144</v>
      </c>
      <c r="I25" s="121" t="s">
        <v>342</v>
      </c>
      <c r="J25" s="121" t="s">
        <v>343</v>
      </c>
      <c r="K25" s="127" t="s">
        <v>320</v>
      </c>
      <c r="L25" s="100"/>
    </row>
    <row r="26" spans="1:12" ht="12.75" customHeight="1">
      <c r="A26" s="101" t="s">
        <v>24</v>
      </c>
      <c r="B26" s="107" t="s">
        <v>25</v>
      </c>
      <c r="C26" s="108">
        <v>100</v>
      </c>
      <c r="D26" s="108">
        <v>100</v>
      </c>
      <c r="E26" s="108">
        <v>100</v>
      </c>
      <c r="F26" s="108">
        <v>60</v>
      </c>
      <c r="G26" s="117" t="s">
        <v>106</v>
      </c>
      <c r="H26" s="116" t="s">
        <v>145</v>
      </c>
      <c r="I26" s="121" t="s">
        <v>354</v>
      </c>
      <c r="J26" s="121" t="s">
        <v>355</v>
      </c>
      <c r="K26" s="127" t="s">
        <v>320</v>
      </c>
      <c r="L26" s="100"/>
    </row>
    <row r="27" spans="1:12" ht="12.75" customHeight="1">
      <c r="A27" s="101" t="s">
        <v>24</v>
      </c>
      <c r="B27" s="107" t="s">
        <v>26</v>
      </c>
      <c r="C27" s="108">
        <v>100</v>
      </c>
      <c r="D27" s="108">
        <v>100</v>
      </c>
      <c r="E27" s="108">
        <v>100</v>
      </c>
      <c r="F27" s="108">
        <v>60</v>
      </c>
      <c r="G27" s="117" t="s">
        <v>106</v>
      </c>
      <c r="H27" s="116" t="s">
        <v>146</v>
      </c>
      <c r="I27" s="121" t="s">
        <v>366</v>
      </c>
      <c r="J27" s="121" t="s">
        <v>367</v>
      </c>
      <c r="K27" s="127" t="s">
        <v>320</v>
      </c>
      <c r="L27" s="100"/>
    </row>
    <row r="28" spans="1:12" ht="12.75" customHeight="1">
      <c r="A28" s="101" t="s">
        <v>28</v>
      </c>
      <c r="B28" s="107" t="s">
        <v>21</v>
      </c>
      <c r="C28" s="108">
        <v>60</v>
      </c>
      <c r="D28" s="108">
        <v>60</v>
      </c>
      <c r="E28" s="108">
        <v>60</v>
      </c>
      <c r="F28" s="108">
        <v>60</v>
      </c>
      <c r="G28" s="115" t="s">
        <v>107</v>
      </c>
      <c r="H28" s="116" t="s">
        <v>147</v>
      </c>
      <c r="I28" s="121" t="s">
        <v>368</v>
      </c>
      <c r="J28" s="121" t="s">
        <v>369</v>
      </c>
      <c r="K28" s="127"/>
      <c r="L28" s="100" t="s">
        <v>403</v>
      </c>
    </row>
    <row r="29" spans="1:12" ht="12.75" customHeight="1">
      <c r="A29" s="101" t="s">
        <v>28</v>
      </c>
      <c r="B29" s="107" t="s">
        <v>29</v>
      </c>
      <c r="C29" s="108">
        <v>130</v>
      </c>
      <c r="D29" s="108">
        <v>130</v>
      </c>
      <c r="E29" s="108">
        <v>130</v>
      </c>
      <c r="F29" s="108">
        <v>60</v>
      </c>
      <c r="G29" s="115" t="s">
        <v>106</v>
      </c>
      <c r="H29" s="116" t="s">
        <v>145</v>
      </c>
      <c r="I29" s="121" t="s">
        <v>370</v>
      </c>
      <c r="J29" s="121" t="s">
        <v>371</v>
      </c>
      <c r="K29" s="127" t="s">
        <v>320</v>
      </c>
      <c r="L29" s="100"/>
    </row>
    <row r="30" spans="1:12" ht="12.75" customHeight="1">
      <c r="A30" s="101" t="s">
        <v>28</v>
      </c>
      <c r="B30" s="107" t="s">
        <v>22</v>
      </c>
      <c r="C30" s="108">
        <v>130</v>
      </c>
      <c r="D30" s="108">
        <v>130</v>
      </c>
      <c r="E30" s="108">
        <v>130</v>
      </c>
      <c r="F30" s="108">
        <v>60</v>
      </c>
      <c r="G30" s="117" t="s">
        <v>106</v>
      </c>
      <c r="H30" s="116" t="s">
        <v>146</v>
      </c>
      <c r="I30" s="121" t="s">
        <v>372</v>
      </c>
      <c r="J30" s="121" t="s">
        <v>373</v>
      </c>
      <c r="K30" s="127" t="s">
        <v>320</v>
      </c>
      <c r="L30" s="100"/>
    </row>
    <row r="31" spans="1:12" ht="12.75" customHeight="1">
      <c r="A31" s="101" t="s">
        <v>27</v>
      </c>
      <c r="B31" s="107" t="s">
        <v>23</v>
      </c>
      <c r="C31" s="108">
        <v>95</v>
      </c>
      <c r="D31" s="108">
        <v>95</v>
      </c>
      <c r="E31" s="108">
        <v>95</v>
      </c>
      <c r="F31" s="108">
        <v>120</v>
      </c>
      <c r="G31" s="117" t="s">
        <v>108</v>
      </c>
      <c r="H31" s="116" t="s">
        <v>174</v>
      </c>
      <c r="I31" s="121" t="s">
        <v>394</v>
      </c>
      <c r="J31" s="121" t="s">
        <v>395</v>
      </c>
      <c r="K31" s="127" t="s">
        <v>320</v>
      </c>
      <c r="L31" s="100"/>
    </row>
    <row r="32" spans="1:12" ht="12.75" customHeight="1">
      <c r="A32" s="101" t="s">
        <v>27</v>
      </c>
      <c r="B32" s="107" t="s">
        <v>21</v>
      </c>
      <c r="C32" s="108">
        <v>60</v>
      </c>
      <c r="D32" s="108">
        <v>60</v>
      </c>
      <c r="E32" s="108">
        <v>60</v>
      </c>
      <c r="F32" s="108">
        <v>75</v>
      </c>
      <c r="G32" s="117" t="s">
        <v>108</v>
      </c>
      <c r="H32" s="116" t="s">
        <v>174</v>
      </c>
      <c r="I32" s="121" t="s">
        <v>404</v>
      </c>
      <c r="J32" s="121" t="s">
        <v>405</v>
      </c>
      <c r="K32" s="127" t="s">
        <v>320</v>
      </c>
      <c r="L32" s="100" t="s">
        <v>406</v>
      </c>
    </row>
    <row r="33" spans="1:12" ht="12.75" customHeight="1">
      <c r="A33" s="101">
        <v>313</v>
      </c>
      <c r="B33" s="107" t="s">
        <v>21</v>
      </c>
      <c r="C33" s="108">
        <v>60</v>
      </c>
      <c r="D33" s="108">
        <v>60</v>
      </c>
      <c r="E33" s="108">
        <v>60</v>
      </c>
      <c r="F33" s="108">
        <v>100</v>
      </c>
      <c r="G33" s="104" t="s">
        <v>109</v>
      </c>
      <c r="H33" s="116" t="s">
        <v>148</v>
      </c>
      <c r="I33" s="121" t="s">
        <v>374</v>
      </c>
      <c r="J33" s="121" t="s">
        <v>375</v>
      </c>
      <c r="K33" s="127" t="s">
        <v>320</v>
      </c>
      <c r="L33" s="100"/>
    </row>
    <row r="34" spans="1:12" ht="12.75" customHeight="1">
      <c r="A34" s="101">
        <v>315</v>
      </c>
      <c r="B34" s="107" t="s">
        <v>23</v>
      </c>
      <c r="C34" s="108">
        <v>61</v>
      </c>
      <c r="D34" s="108">
        <v>61</v>
      </c>
      <c r="E34" s="108">
        <v>61</v>
      </c>
      <c r="F34" s="108">
        <v>90</v>
      </c>
      <c r="G34" s="104" t="s">
        <v>110</v>
      </c>
      <c r="H34" s="116" t="s">
        <v>150</v>
      </c>
      <c r="I34" s="121" t="s">
        <v>376</v>
      </c>
      <c r="J34" s="121" t="s">
        <v>377</v>
      </c>
      <c r="K34" s="127" t="s">
        <v>320</v>
      </c>
      <c r="L34" s="100"/>
    </row>
    <row r="35" spans="1:12" ht="12.75" customHeight="1">
      <c r="A35" s="101">
        <v>315</v>
      </c>
      <c r="B35" s="107" t="s">
        <v>21</v>
      </c>
      <c r="C35" s="108">
        <v>61</v>
      </c>
      <c r="D35" s="108">
        <v>61</v>
      </c>
      <c r="E35" s="108">
        <v>61</v>
      </c>
      <c r="F35" s="108">
        <v>90</v>
      </c>
      <c r="G35" s="104" t="s">
        <v>111</v>
      </c>
      <c r="H35" s="116" t="s">
        <v>151</v>
      </c>
      <c r="I35" s="121" t="s">
        <v>360</v>
      </c>
      <c r="J35" s="121" t="s">
        <v>361</v>
      </c>
      <c r="K35" s="127" t="s">
        <v>320</v>
      </c>
      <c r="L35" s="100"/>
    </row>
    <row r="36" spans="1:12" ht="12.75" customHeight="1">
      <c r="A36" s="101" t="s">
        <v>50</v>
      </c>
      <c r="B36" s="107" t="s">
        <v>23</v>
      </c>
      <c r="C36" s="108">
        <v>60</v>
      </c>
      <c r="D36" s="108">
        <v>45</v>
      </c>
      <c r="E36" s="108">
        <v>45</v>
      </c>
      <c r="F36" s="108">
        <v>45</v>
      </c>
      <c r="G36" s="104" t="s">
        <v>109</v>
      </c>
      <c r="H36" s="116" t="s">
        <v>149</v>
      </c>
      <c r="I36" s="121" t="s">
        <v>374</v>
      </c>
      <c r="J36" s="121" t="s">
        <v>375</v>
      </c>
      <c r="K36" s="127" t="s">
        <v>320</v>
      </c>
      <c r="L36" s="100"/>
    </row>
    <row r="37" spans="1:12" ht="12.75" customHeight="1">
      <c r="A37" s="101" t="s">
        <v>57</v>
      </c>
      <c r="B37" s="107" t="s">
        <v>21</v>
      </c>
      <c r="C37" s="108">
        <v>85</v>
      </c>
      <c r="D37" s="108">
        <v>85</v>
      </c>
      <c r="E37" s="108">
        <v>85</v>
      </c>
      <c r="F37" s="108">
        <v>100</v>
      </c>
      <c r="G37" s="104" t="s">
        <v>102</v>
      </c>
      <c r="H37" s="116"/>
      <c r="I37" s="121" t="s">
        <v>348</v>
      </c>
      <c r="J37" s="121" t="s">
        <v>349</v>
      </c>
      <c r="K37" s="127" t="s">
        <v>320</v>
      </c>
      <c r="L37" s="100"/>
    </row>
    <row r="38" spans="1:12" ht="12.75" customHeight="1">
      <c r="A38" s="101">
        <v>323</v>
      </c>
      <c r="B38" s="101" t="s">
        <v>21</v>
      </c>
      <c r="C38" s="106">
        <v>46</v>
      </c>
      <c r="D38" s="106">
        <v>46</v>
      </c>
      <c r="E38" s="106">
        <v>46</v>
      </c>
      <c r="F38" s="108">
        <v>75</v>
      </c>
      <c r="G38" s="104" t="s">
        <v>103</v>
      </c>
      <c r="H38" s="116" t="s">
        <v>152</v>
      </c>
      <c r="I38" s="121" t="s">
        <v>362</v>
      </c>
      <c r="J38" s="121" t="s">
        <v>363</v>
      </c>
      <c r="K38" s="127" t="s">
        <v>320</v>
      </c>
      <c r="L38" s="100"/>
    </row>
    <row r="39" spans="1:12" ht="12.75" customHeight="1">
      <c r="A39" s="101">
        <v>324</v>
      </c>
      <c r="B39" s="101" t="s">
        <v>23</v>
      </c>
      <c r="C39" s="106">
        <v>32</v>
      </c>
      <c r="D39" s="106">
        <v>32</v>
      </c>
      <c r="E39" s="106">
        <v>32</v>
      </c>
      <c r="F39" s="108">
        <v>75</v>
      </c>
      <c r="G39" s="104" t="s">
        <v>108</v>
      </c>
      <c r="H39" s="116"/>
      <c r="I39" s="121" t="s">
        <v>378</v>
      </c>
      <c r="J39" s="121" t="s">
        <v>379</v>
      </c>
      <c r="K39" s="127" t="s">
        <v>320</v>
      </c>
      <c r="L39" s="100"/>
    </row>
    <row r="40" spans="1:12" ht="12.75" customHeight="1">
      <c r="A40" s="101">
        <v>330</v>
      </c>
      <c r="B40" s="107" t="s">
        <v>23</v>
      </c>
      <c r="C40" s="108">
        <v>65</v>
      </c>
      <c r="D40" s="108">
        <v>65</v>
      </c>
      <c r="E40" s="108">
        <v>65</v>
      </c>
      <c r="F40" s="108">
        <v>100</v>
      </c>
      <c r="G40" s="104" t="s">
        <v>112</v>
      </c>
      <c r="H40" s="116" t="s">
        <v>153</v>
      </c>
      <c r="I40" s="121" t="s">
        <v>398</v>
      </c>
      <c r="J40" s="121" t="s">
        <v>341</v>
      </c>
      <c r="K40" s="127" t="s">
        <v>320</v>
      </c>
      <c r="L40" s="100"/>
    </row>
    <row r="41" spans="1:12" ht="12.75" customHeight="1">
      <c r="A41" s="101">
        <v>330</v>
      </c>
      <c r="B41" s="107" t="s">
        <v>25</v>
      </c>
      <c r="C41" s="108">
        <v>65</v>
      </c>
      <c r="D41" s="108">
        <v>65</v>
      </c>
      <c r="E41" s="108">
        <v>65</v>
      </c>
      <c r="F41" s="108">
        <v>100</v>
      </c>
      <c r="G41" s="104" t="s">
        <v>104</v>
      </c>
      <c r="H41" s="116"/>
      <c r="I41" s="121" t="s">
        <v>374</v>
      </c>
      <c r="J41" s="121" t="s">
        <v>375</v>
      </c>
      <c r="K41" s="127" t="s">
        <v>320</v>
      </c>
      <c r="L41" s="100"/>
    </row>
    <row r="42" spans="1:12" ht="12.75" customHeight="1">
      <c r="A42" s="101">
        <v>330</v>
      </c>
      <c r="B42" s="107" t="s">
        <v>21</v>
      </c>
      <c r="C42" s="108">
        <v>65</v>
      </c>
      <c r="D42" s="108">
        <v>65</v>
      </c>
      <c r="E42" s="108">
        <v>65</v>
      </c>
      <c r="F42" s="108">
        <v>100</v>
      </c>
      <c r="G42" s="104" t="s">
        <v>112</v>
      </c>
      <c r="H42" s="116" t="s">
        <v>169</v>
      </c>
      <c r="I42" s="121" t="s">
        <v>342</v>
      </c>
      <c r="J42" s="121" t="s">
        <v>343</v>
      </c>
      <c r="K42" s="127" t="s">
        <v>320</v>
      </c>
      <c r="L42" s="100"/>
    </row>
    <row r="43" spans="1:12" ht="12.75" customHeight="1">
      <c r="A43" s="101">
        <v>331</v>
      </c>
      <c r="B43" s="107" t="s">
        <v>23</v>
      </c>
      <c r="C43" s="108">
        <v>80</v>
      </c>
      <c r="D43" s="108">
        <v>80</v>
      </c>
      <c r="E43" s="108">
        <v>80</v>
      </c>
      <c r="F43" s="108">
        <v>100</v>
      </c>
      <c r="G43" s="104" t="s">
        <v>113</v>
      </c>
      <c r="H43" s="116" t="s">
        <v>175</v>
      </c>
      <c r="I43" s="121"/>
      <c r="J43" s="121"/>
      <c r="K43" s="127"/>
      <c r="L43" s="100"/>
    </row>
    <row r="44" spans="1:12" ht="12.75" customHeight="1">
      <c r="A44" s="101">
        <v>331</v>
      </c>
      <c r="B44" s="107" t="s">
        <v>21</v>
      </c>
      <c r="C44" s="108">
        <v>100</v>
      </c>
      <c r="D44" s="108">
        <v>100</v>
      </c>
      <c r="E44" s="108">
        <v>100</v>
      </c>
      <c r="F44" s="108">
        <v>100</v>
      </c>
      <c r="G44" s="104" t="s">
        <v>98</v>
      </c>
      <c r="H44" s="116" t="s">
        <v>154</v>
      </c>
      <c r="I44" s="121" t="s">
        <v>350</v>
      </c>
      <c r="J44" s="121" t="s">
        <v>351</v>
      </c>
      <c r="K44" s="127" t="s">
        <v>320</v>
      </c>
      <c r="L44" s="100"/>
    </row>
    <row r="45" spans="1:12" ht="12.75" customHeight="1">
      <c r="A45" s="101">
        <v>332</v>
      </c>
      <c r="B45" s="107" t="s">
        <v>23</v>
      </c>
      <c r="C45" s="108">
        <v>90</v>
      </c>
      <c r="D45" s="108">
        <v>90</v>
      </c>
      <c r="E45" s="108">
        <v>90</v>
      </c>
      <c r="F45" s="108">
        <v>100</v>
      </c>
      <c r="G45" s="104" t="s">
        <v>114</v>
      </c>
      <c r="H45" s="116" t="s">
        <v>205</v>
      </c>
      <c r="I45" s="121" t="s">
        <v>382</v>
      </c>
      <c r="J45" s="121" t="s">
        <v>383</v>
      </c>
      <c r="K45" s="127" t="s">
        <v>320</v>
      </c>
      <c r="L45" s="100"/>
    </row>
    <row r="46" spans="1:12" ht="12.75" customHeight="1">
      <c r="A46" s="101">
        <v>332</v>
      </c>
      <c r="B46" s="107" t="s">
        <v>21</v>
      </c>
      <c r="C46" s="108">
        <v>85</v>
      </c>
      <c r="D46" s="108">
        <v>85</v>
      </c>
      <c r="E46" s="108">
        <v>85</v>
      </c>
      <c r="F46" s="108">
        <v>100</v>
      </c>
      <c r="G46" s="104" t="s">
        <v>115</v>
      </c>
      <c r="H46" s="116" t="s">
        <v>156</v>
      </c>
      <c r="I46" s="121" t="s">
        <v>366</v>
      </c>
      <c r="J46" s="121" t="s">
        <v>367</v>
      </c>
      <c r="K46" s="127" t="s">
        <v>320</v>
      </c>
      <c r="L46" s="100"/>
    </row>
    <row r="47" spans="1:12" ht="12.75" customHeight="1">
      <c r="A47" s="101">
        <v>332</v>
      </c>
      <c r="B47" s="107" t="s">
        <v>29</v>
      </c>
      <c r="C47" s="108">
        <v>85</v>
      </c>
      <c r="D47" s="108">
        <v>85</v>
      </c>
      <c r="E47" s="108">
        <v>85</v>
      </c>
      <c r="F47" s="108">
        <v>100</v>
      </c>
      <c r="G47" s="104" t="s">
        <v>115</v>
      </c>
      <c r="H47" s="116" t="s">
        <v>157</v>
      </c>
      <c r="I47" s="121" t="s">
        <v>398</v>
      </c>
      <c r="J47" s="121" t="s">
        <v>341</v>
      </c>
      <c r="K47" s="127" t="s">
        <v>320</v>
      </c>
      <c r="L47" s="100"/>
    </row>
    <row r="48" spans="1:12" ht="12.75" customHeight="1">
      <c r="A48" s="101">
        <v>333</v>
      </c>
      <c r="B48" s="107" t="s">
        <v>21</v>
      </c>
      <c r="C48" s="108">
        <v>12</v>
      </c>
      <c r="D48" s="108">
        <v>12</v>
      </c>
      <c r="E48" s="108">
        <v>12</v>
      </c>
      <c r="F48" s="108">
        <v>100</v>
      </c>
      <c r="G48" s="104" t="s">
        <v>116</v>
      </c>
      <c r="H48" s="116"/>
      <c r="I48" s="121" t="s">
        <v>348</v>
      </c>
      <c r="J48" s="121" t="s">
        <v>349</v>
      </c>
      <c r="K48" s="127" t="s">
        <v>320</v>
      </c>
      <c r="L48" s="100"/>
    </row>
    <row r="49" spans="1:12" ht="12.75" customHeight="1">
      <c r="A49" s="101">
        <v>334</v>
      </c>
      <c r="B49" s="107" t="s">
        <v>21</v>
      </c>
      <c r="C49" s="108">
        <v>35</v>
      </c>
      <c r="D49" s="108">
        <v>35</v>
      </c>
      <c r="E49" s="108">
        <v>35</v>
      </c>
      <c r="F49" s="108">
        <v>120</v>
      </c>
      <c r="G49" s="104" t="s">
        <v>117</v>
      </c>
      <c r="H49" s="116" t="s">
        <v>158</v>
      </c>
      <c r="I49" s="121" t="s">
        <v>376</v>
      </c>
      <c r="J49" s="121" t="s">
        <v>377</v>
      </c>
      <c r="K49" s="127" t="s">
        <v>320</v>
      </c>
      <c r="L49" s="100"/>
    </row>
    <row r="50" spans="1:12" ht="12.75" customHeight="1">
      <c r="A50" s="101">
        <v>335</v>
      </c>
      <c r="B50" s="107" t="s">
        <v>21</v>
      </c>
      <c r="C50" s="108">
        <v>134</v>
      </c>
      <c r="D50" s="108">
        <v>100</v>
      </c>
      <c r="E50" s="108">
        <v>100</v>
      </c>
      <c r="F50" s="108">
        <v>100</v>
      </c>
      <c r="G50" s="104" t="s">
        <v>118</v>
      </c>
      <c r="H50" s="116" t="s">
        <v>162</v>
      </c>
      <c r="I50" s="121" t="s">
        <v>384</v>
      </c>
      <c r="J50" s="121" t="s">
        <v>385</v>
      </c>
      <c r="K50" s="127" t="s">
        <v>320</v>
      </c>
      <c r="L50" s="100"/>
    </row>
    <row r="51" spans="1:12" ht="12.75" customHeight="1">
      <c r="A51" s="101">
        <v>336</v>
      </c>
      <c r="B51" s="107" t="s">
        <v>23</v>
      </c>
      <c r="C51" s="108">
        <v>70</v>
      </c>
      <c r="D51" s="108">
        <v>70</v>
      </c>
      <c r="E51" s="108">
        <v>70</v>
      </c>
      <c r="F51" s="108">
        <v>100</v>
      </c>
      <c r="G51" s="104" t="s">
        <v>104</v>
      </c>
      <c r="H51" s="116" t="s">
        <v>159</v>
      </c>
      <c r="I51" s="121" t="s">
        <v>382</v>
      </c>
      <c r="J51" s="121" t="s">
        <v>383</v>
      </c>
      <c r="K51" s="127" t="s">
        <v>320</v>
      </c>
      <c r="L51" s="100"/>
    </row>
    <row r="52" spans="1:12" ht="12.75" customHeight="1">
      <c r="A52" s="101">
        <v>336</v>
      </c>
      <c r="B52" s="107" t="s">
        <v>21</v>
      </c>
      <c r="C52" s="108">
        <v>70</v>
      </c>
      <c r="D52" s="108">
        <v>70</v>
      </c>
      <c r="E52" s="108">
        <v>70</v>
      </c>
      <c r="F52" s="108">
        <v>100</v>
      </c>
      <c r="G52" s="104" t="s">
        <v>104</v>
      </c>
      <c r="H52" s="116" t="s">
        <v>150</v>
      </c>
      <c r="I52" s="121" t="s">
        <v>380</v>
      </c>
      <c r="J52" s="121" t="s">
        <v>381</v>
      </c>
      <c r="K52" s="127" t="s">
        <v>320</v>
      </c>
      <c r="L52" s="100"/>
    </row>
    <row r="53" spans="1:12" ht="12.75" customHeight="1">
      <c r="A53" s="101">
        <v>336</v>
      </c>
      <c r="B53" s="107" t="s">
        <v>29</v>
      </c>
      <c r="C53" s="108">
        <v>106</v>
      </c>
      <c r="D53" s="108">
        <v>100</v>
      </c>
      <c r="E53" s="108">
        <v>100</v>
      </c>
      <c r="F53" s="108">
        <v>100</v>
      </c>
      <c r="G53" s="104" t="s">
        <v>105</v>
      </c>
      <c r="H53" s="116" t="s">
        <v>160</v>
      </c>
      <c r="I53" s="121" t="s">
        <v>352</v>
      </c>
      <c r="J53" s="121" t="s">
        <v>353</v>
      </c>
      <c r="K53" s="127" t="s">
        <v>320</v>
      </c>
      <c r="L53" s="100"/>
    </row>
    <row r="54" spans="1:12" ht="12.75" customHeight="1">
      <c r="A54" s="101">
        <v>338</v>
      </c>
      <c r="B54" s="107" t="s">
        <v>21</v>
      </c>
      <c r="C54" s="108">
        <v>55</v>
      </c>
      <c r="D54" s="108">
        <v>55</v>
      </c>
      <c r="E54" s="108">
        <v>55</v>
      </c>
      <c r="F54" s="108">
        <v>75</v>
      </c>
      <c r="G54" s="104" t="s">
        <v>108</v>
      </c>
      <c r="H54" s="116" t="s">
        <v>159</v>
      </c>
      <c r="I54" s="121" t="s">
        <v>378</v>
      </c>
      <c r="J54" s="121" t="s">
        <v>379</v>
      </c>
      <c r="K54" s="127" t="s">
        <v>320</v>
      </c>
      <c r="L54" s="100"/>
    </row>
    <row r="55" spans="1:12" ht="12.75" customHeight="1">
      <c r="A55" s="101">
        <v>339</v>
      </c>
      <c r="B55" s="107" t="s">
        <v>23</v>
      </c>
      <c r="C55" s="108">
        <v>70</v>
      </c>
      <c r="D55" s="108">
        <v>50</v>
      </c>
      <c r="E55" s="108">
        <v>50</v>
      </c>
      <c r="F55" s="108">
        <v>80</v>
      </c>
      <c r="G55" s="104" t="s">
        <v>386</v>
      </c>
      <c r="H55" s="116" t="s">
        <v>145</v>
      </c>
      <c r="I55" s="121" t="s">
        <v>376</v>
      </c>
      <c r="J55" s="121" t="s">
        <v>377</v>
      </c>
      <c r="K55" s="127" t="s">
        <v>320</v>
      </c>
      <c r="L55" s="100"/>
    </row>
    <row r="56" spans="1:12" ht="12.75" customHeight="1">
      <c r="A56" s="101">
        <v>339</v>
      </c>
      <c r="B56" s="107" t="s">
        <v>21</v>
      </c>
      <c r="C56" s="108">
        <v>80</v>
      </c>
      <c r="D56" s="108">
        <v>80</v>
      </c>
      <c r="E56" s="108">
        <v>80</v>
      </c>
      <c r="F56" s="108">
        <v>80</v>
      </c>
      <c r="G56" s="104" t="s">
        <v>119</v>
      </c>
      <c r="H56" s="116" t="s">
        <v>149</v>
      </c>
      <c r="I56" s="121" t="s">
        <v>376</v>
      </c>
      <c r="J56" s="121" t="s">
        <v>377</v>
      </c>
      <c r="K56" s="127" t="s">
        <v>320</v>
      </c>
      <c r="L56" s="100"/>
    </row>
    <row r="57" spans="1:12" ht="12.75" customHeight="1">
      <c r="A57" s="101">
        <v>340</v>
      </c>
      <c r="B57" s="107" t="s">
        <v>23</v>
      </c>
      <c r="C57" s="108">
        <v>118</v>
      </c>
      <c r="D57" s="108">
        <v>120</v>
      </c>
      <c r="E57" s="108">
        <v>100</v>
      </c>
      <c r="F57" s="108">
        <v>75</v>
      </c>
      <c r="G57" s="104" t="s">
        <v>120</v>
      </c>
      <c r="H57" s="116" t="s">
        <v>161</v>
      </c>
      <c r="I57" s="121" t="s">
        <v>356</v>
      </c>
      <c r="J57" s="121" t="s">
        <v>357</v>
      </c>
      <c r="K57" s="127" t="s">
        <v>320</v>
      </c>
      <c r="L57" s="100" t="s">
        <v>407</v>
      </c>
    </row>
    <row r="58" spans="1:12" ht="12.75" customHeight="1">
      <c r="A58" s="101">
        <v>342</v>
      </c>
      <c r="B58" s="101" t="s">
        <v>21</v>
      </c>
      <c r="C58" s="106">
        <v>76</v>
      </c>
      <c r="D58" s="106">
        <v>60</v>
      </c>
      <c r="E58" s="106">
        <v>60</v>
      </c>
      <c r="F58" s="108">
        <v>70</v>
      </c>
      <c r="G58" s="104" t="s">
        <v>119</v>
      </c>
      <c r="H58" s="116" t="s">
        <v>155</v>
      </c>
      <c r="I58" s="121" t="s">
        <v>374</v>
      </c>
      <c r="J58" s="121" t="s">
        <v>375</v>
      </c>
      <c r="K58" s="127" t="s">
        <v>320</v>
      </c>
      <c r="L58" s="100"/>
    </row>
    <row r="59" spans="1:12" ht="12.75" customHeight="1">
      <c r="A59" s="101" t="s">
        <v>45</v>
      </c>
      <c r="B59" s="107" t="s">
        <v>23</v>
      </c>
      <c r="C59" s="108">
        <v>85</v>
      </c>
      <c r="D59" s="108">
        <v>85</v>
      </c>
      <c r="E59" s="108">
        <v>85</v>
      </c>
      <c r="F59" s="108">
        <v>108</v>
      </c>
      <c r="G59" s="104" t="s">
        <v>102</v>
      </c>
      <c r="H59" s="116" t="s">
        <v>155</v>
      </c>
      <c r="I59" s="121" t="s">
        <v>387</v>
      </c>
      <c r="J59" s="121" t="s">
        <v>388</v>
      </c>
      <c r="K59" s="127" t="s">
        <v>320</v>
      </c>
      <c r="L59" s="100"/>
    </row>
    <row r="60" spans="1:12" ht="12.75" customHeight="1">
      <c r="A60" s="101" t="s">
        <v>91</v>
      </c>
      <c r="B60" s="107" t="s">
        <v>23</v>
      </c>
      <c r="C60" s="108">
        <v>50</v>
      </c>
      <c r="D60" s="108">
        <v>50</v>
      </c>
      <c r="E60" s="108">
        <v>50</v>
      </c>
      <c r="F60" s="108">
        <v>40</v>
      </c>
      <c r="G60" s="104" t="s">
        <v>116</v>
      </c>
      <c r="H60" s="116"/>
      <c r="I60" s="121"/>
      <c r="J60" s="121"/>
      <c r="K60" s="127"/>
      <c r="L60" s="100"/>
    </row>
    <row r="61" spans="1:12" ht="12.75" customHeight="1">
      <c r="A61" s="101" t="s">
        <v>92</v>
      </c>
      <c r="B61" s="107" t="s">
        <v>23</v>
      </c>
      <c r="C61" s="108">
        <v>110</v>
      </c>
      <c r="D61" s="108">
        <v>110</v>
      </c>
      <c r="E61" s="108">
        <v>110</v>
      </c>
      <c r="F61" s="108" t="s">
        <v>141</v>
      </c>
      <c r="G61" s="104" t="s">
        <v>116</v>
      </c>
      <c r="H61" s="114" t="s">
        <v>176</v>
      </c>
      <c r="I61" s="121"/>
      <c r="J61" s="121"/>
      <c r="K61" s="127"/>
      <c r="L61" s="100"/>
    </row>
    <row r="62" spans="1:12" ht="12.75" customHeight="1">
      <c r="A62" s="101">
        <v>360</v>
      </c>
      <c r="B62" s="107" t="s">
        <v>23</v>
      </c>
      <c r="C62" s="108">
        <v>29</v>
      </c>
      <c r="D62" s="108">
        <v>29</v>
      </c>
      <c r="E62" s="108">
        <v>29</v>
      </c>
      <c r="F62" s="108">
        <v>70</v>
      </c>
      <c r="G62" s="104" t="s">
        <v>121</v>
      </c>
      <c r="H62" s="116" t="s">
        <v>164</v>
      </c>
      <c r="I62" s="121" t="s">
        <v>389</v>
      </c>
      <c r="J62" s="121" t="s">
        <v>390</v>
      </c>
      <c r="K62" s="127" t="s">
        <v>320</v>
      </c>
      <c r="L62" s="100"/>
    </row>
    <row r="63" spans="1:12" ht="12.75" customHeight="1">
      <c r="A63" s="101">
        <v>361</v>
      </c>
      <c r="B63" s="107" t="s">
        <v>30</v>
      </c>
      <c r="C63" s="108">
        <v>15</v>
      </c>
      <c r="D63" s="108">
        <v>15</v>
      </c>
      <c r="E63" s="108">
        <v>15</v>
      </c>
      <c r="F63" s="108">
        <v>70</v>
      </c>
      <c r="G63" s="104" t="s">
        <v>121</v>
      </c>
      <c r="H63" s="103" t="s">
        <v>163</v>
      </c>
      <c r="I63" s="121" t="s">
        <v>389</v>
      </c>
      <c r="J63" s="121" t="s">
        <v>390</v>
      </c>
      <c r="K63" s="127" t="s">
        <v>320</v>
      </c>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t="s">
        <v>400</v>
      </c>
    </row>
    <row r="71" spans="1:12" ht="12.75" customHeight="1">
      <c r="A71" s="101" t="s">
        <v>333</v>
      </c>
      <c r="B71" s="101" t="s">
        <v>21</v>
      </c>
      <c r="C71" s="106">
        <v>90</v>
      </c>
      <c r="D71" s="106">
        <v>90</v>
      </c>
      <c r="E71" s="106">
        <v>90</v>
      </c>
      <c r="F71" s="120" t="s">
        <v>32</v>
      </c>
      <c r="G71" s="116" t="s">
        <v>124</v>
      </c>
      <c r="H71" s="103" t="s">
        <v>172</v>
      </c>
      <c r="I71" s="121" t="s">
        <v>389</v>
      </c>
      <c r="J71" s="124" t="s">
        <v>390</v>
      </c>
      <c r="K71" s="128" t="s">
        <v>320</v>
      </c>
      <c r="L71" s="100"/>
    </row>
    <row r="72" spans="1:12" ht="12.75" customHeight="1">
      <c r="A72" s="101" t="s">
        <v>334</v>
      </c>
      <c r="B72" s="101" t="s">
        <v>21</v>
      </c>
      <c r="C72" s="106">
        <v>90</v>
      </c>
      <c r="D72" s="106">
        <v>90</v>
      </c>
      <c r="E72" s="106">
        <v>90</v>
      </c>
      <c r="F72" s="120" t="s">
        <v>32</v>
      </c>
      <c r="G72" s="116" t="s">
        <v>124</v>
      </c>
      <c r="H72" s="103" t="s">
        <v>172</v>
      </c>
      <c r="I72" s="121" t="s">
        <v>394</v>
      </c>
      <c r="J72" s="124" t="s">
        <v>395</v>
      </c>
      <c r="K72" s="128" t="s">
        <v>320</v>
      </c>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September 10 2002; &amp;T&amp;C&amp;"Tahoma" &amp;08 &amp;P&amp;R&amp;"Tahoma" &amp;08D:\Data\TAS\02W\postings.02AUG02.xls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77"/>
  <sheetViews>
    <sheetView topLeftCell="A24" workbookViewId="0">
      <selection activeCell="L34" sqref="L34"/>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c r="J2" s="122"/>
      <c r="K2" s="122"/>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c r="J4" s="122"/>
      <c r="K4" s="126"/>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100</v>
      </c>
      <c r="E9" s="108">
        <v>100</v>
      </c>
      <c r="F9" s="108"/>
      <c r="G9" s="109" t="s">
        <v>97</v>
      </c>
      <c r="H9" s="110" t="s">
        <v>204</v>
      </c>
      <c r="I9" s="121" t="s">
        <v>394</v>
      </c>
      <c r="J9" s="121" t="s">
        <v>395</v>
      </c>
      <c r="K9" s="126" t="s">
        <v>320</v>
      </c>
      <c r="L9" s="100"/>
    </row>
    <row r="10" spans="1:12" ht="12.75" customHeight="1">
      <c r="A10" s="101" t="s">
        <v>78</v>
      </c>
      <c r="B10" s="107" t="s">
        <v>84</v>
      </c>
      <c r="C10" s="108">
        <v>122</v>
      </c>
      <c r="D10" s="108">
        <v>122</v>
      </c>
      <c r="E10" s="108">
        <v>122</v>
      </c>
      <c r="F10" s="108" t="s">
        <v>179</v>
      </c>
      <c r="G10" s="109" t="s">
        <v>97</v>
      </c>
      <c r="H10" s="110" t="s">
        <v>203</v>
      </c>
      <c r="I10" s="121" t="s">
        <v>344</v>
      </c>
      <c r="J10" s="121" t="s">
        <v>345</v>
      </c>
      <c r="K10" s="126" t="s">
        <v>320</v>
      </c>
      <c r="L10" s="100"/>
    </row>
    <row r="11" spans="1:12" ht="12.75" customHeight="1">
      <c r="A11" s="101" t="s">
        <v>79</v>
      </c>
      <c r="B11" s="107" t="s">
        <v>84</v>
      </c>
      <c r="C11" s="108">
        <v>100</v>
      </c>
      <c r="D11" s="108">
        <v>100</v>
      </c>
      <c r="E11" s="108">
        <v>100</v>
      </c>
      <c r="F11" s="108"/>
      <c r="G11" s="109" t="s">
        <v>97</v>
      </c>
      <c r="H11" s="110" t="s">
        <v>204</v>
      </c>
      <c r="I11" s="121" t="s">
        <v>346</v>
      </c>
      <c r="J11" s="121" t="s">
        <v>347</v>
      </c>
      <c r="K11" s="126" t="s">
        <v>320</v>
      </c>
      <c r="L11" s="100"/>
    </row>
    <row r="12" spans="1:12" ht="12.75" customHeight="1">
      <c r="A12" s="101" t="s">
        <v>80</v>
      </c>
      <c r="B12" s="107" t="s">
        <v>84</v>
      </c>
      <c r="C12" s="108">
        <v>100</v>
      </c>
      <c r="D12" s="108">
        <v>100</v>
      </c>
      <c r="E12" s="108">
        <v>100</v>
      </c>
      <c r="F12" s="108"/>
      <c r="G12" s="109" t="s">
        <v>97</v>
      </c>
      <c r="H12" s="110" t="s">
        <v>204</v>
      </c>
      <c r="I12" s="121"/>
      <c r="J12" s="121"/>
      <c r="K12" s="127"/>
      <c r="L12" s="100"/>
    </row>
    <row r="13" spans="1:12" ht="12.75" customHeight="1">
      <c r="A13" s="101" t="s">
        <v>82</v>
      </c>
      <c r="B13" s="107" t="s">
        <v>84</v>
      </c>
      <c r="C13" s="108">
        <v>100</v>
      </c>
      <c r="D13" s="108">
        <v>100</v>
      </c>
      <c r="E13" s="108">
        <v>100</v>
      </c>
      <c r="F13" s="108"/>
      <c r="G13" s="109" t="s">
        <v>97</v>
      </c>
      <c r="H13" s="111" t="s">
        <v>204</v>
      </c>
      <c r="I13" s="121"/>
      <c r="J13" s="121"/>
      <c r="K13" s="127"/>
      <c r="L13" s="100"/>
    </row>
    <row r="14" spans="1:12" ht="12.75" customHeight="1">
      <c r="A14" s="101" t="s">
        <v>85</v>
      </c>
      <c r="B14" s="107" t="s">
        <v>23</v>
      </c>
      <c r="C14" s="108">
        <v>115</v>
      </c>
      <c r="D14" s="108">
        <v>115</v>
      </c>
      <c r="E14" s="108">
        <v>115</v>
      </c>
      <c r="F14" s="108">
        <v>75</v>
      </c>
      <c r="G14" s="112" t="s">
        <v>396</v>
      </c>
      <c r="H14" s="113" t="s">
        <v>133</v>
      </c>
      <c r="I14" s="121" t="s">
        <v>350</v>
      </c>
      <c r="J14" s="121" t="s">
        <v>351</v>
      </c>
      <c r="K14" s="127" t="s">
        <v>320</v>
      </c>
      <c r="L14" s="100"/>
    </row>
    <row r="15" spans="1:12" ht="12.75" customHeight="1">
      <c r="A15" s="101" t="s">
        <v>86</v>
      </c>
      <c r="B15" s="107" t="s">
        <v>23</v>
      </c>
      <c r="C15" s="108">
        <v>120</v>
      </c>
      <c r="D15" s="108">
        <v>120</v>
      </c>
      <c r="E15" s="108">
        <v>120</v>
      </c>
      <c r="F15" s="108" t="s">
        <v>137</v>
      </c>
      <c r="G15" s="112" t="s">
        <v>396</v>
      </c>
      <c r="H15" s="114" t="s">
        <v>134</v>
      </c>
      <c r="I15" s="121" t="s">
        <v>356</v>
      </c>
      <c r="J15" s="121" t="s">
        <v>357</v>
      </c>
      <c r="K15" s="127" t="s">
        <v>320</v>
      </c>
      <c r="L15" s="100"/>
    </row>
    <row r="16" spans="1:12" ht="12.75" customHeight="1">
      <c r="A16" s="101" t="s">
        <v>87</v>
      </c>
      <c r="B16" s="107" t="s">
        <v>25</v>
      </c>
      <c r="C16" s="108">
        <v>125</v>
      </c>
      <c r="D16" s="108">
        <v>125</v>
      </c>
      <c r="E16" s="108">
        <v>125</v>
      </c>
      <c r="F16" s="108">
        <v>60</v>
      </c>
      <c r="G16" s="115" t="s">
        <v>98</v>
      </c>
      <c r="H16" s="116" t="s">
        <v>135</v>
      </c>
      <c r="I16" s="121" t="s">
        <v>352</v>
      </c>
      <c r="J16" s="121" t="s">
        <v>353</v>
      </c>
      <c r="K16" s="127" t="s">
        <v>320</v>
      </c>
      <c r="L16" s="100"/>
    </row>
    <row r="17" spans="1:12" ht="12.75" customHeight="1">
      <c r="A17" s="101" t="s">
        <v>88</v>
      </c>
      <c r="B17" s="107" t="s">
        <v>25</v>
      </c>
      <c r="C17" s="108">
        <v>100</v>
      </c>
      <c r="D17" s="108">
        <v>100</v>
      </c>
      <c r="E17" s="108">
        <v>100</v>
      </c>
      <c r="F17" s="108" t="s">
        <v>178</v>
      </c>
      <c r="G17" s="115" t="s">
        <v>98</v>
      </c>
      <c r="H17" s="114" t="s">
        <v>136</v>
      </c>
      <c r="I17" s="121" t="s">
        <v>387</v>
      </c>
      <c r="J17" s="121" t="s">
        <v>388</v>
      </c>
      <c r="K17" s="127" t="s">
        <v>320</v>
      </c>
      <c r="L17" s="100"/>
    </row>
    <row r="18" spans="1:12" ht="12.75" customHeight="1">
      <c r="A18" s="101" t="s">
        <v>89</v>
      </c>
      <c r="B18" s="107" t="s">
        <v>21</v>
      </c>
      <c r="C18" s="108">
        <v>171</v>
      </c>
      <c r="D18" s="108">
        <v>150</v>
      </c>
      <c r="E18" s="108">
        <v>150</v>
      </c>
      <c r="F18" s="108">
        <v>100</v>
      </c>
      <c r="G18" s="112" t="s">
        <v>100</v>
      </c>
      <c r="H18" s="116"/>
      <c r="I18" s="121" t="s">
        <v>354</v>
      </c>
      <c r="J18" s="121" t="s">
        <v>355</v>
      </c>
      <c r="K18" s="127" t="s">
        <v>320</v>
      </c>
      <c r="L18" s="100"/>
    </row>
    <row r="19" spans="1:12" ht="12.75" customHeight="1">
      <c r="A19" s="101" t="s">
        <v>90</v>
      </c>
      <c r="B19" s="107" t="s">
        <v>35</v>
      </c>
      <c r="C19" s="108">
        <v>270</v>
      </c>
      <c r="D19" s="108">
        <v>165</v>
      </c>
      <c r="E19" s="108">
        <v>165</v>
      </c>
      <c r="F19" s="108" t="s">
        <v>138</v>
      </c>
      <c r="G19" s="112" t="s">
        <v>100</v>
      </c>
      <c r="H19" s="114" t="s">
        <v>139</v>
      </c>
      <c r="I19" s="121" t="s">
        <v>356</v>
      </c>
      <c r="J19" s="121" t="s">
        <v>357</v>
      </c>
      <c r="K19" s="127" t="s">
        <v>320</v>
      </c>
      <c r="L19" s="100" t="s">
        <v>401</v>
      </c>
    </row>
    <row r="20" spans="1:12" ht="12.75" customHeight="1">
      <c r="A20" s="101">
        <v>210</v>
      </c>
      <c r="B20" s="107" t="s">
        <v>23</v>
      </c>
      <c r="C20" s="108">
        <v>66</v>
      </c>
      <c r="D20" s="108">
        <v>66</v>
      </c>
      <c r="E20" s="108">
        <v>66</v>
      </c>
      <c r="F20" s="108">
        <v>225</v>
      </c>
      <c r="G20" s="117" t="s">
        <v>101</v>
      </c>
      <c r="H20" s="116" t="s">
        <v>142</v>
      </c>
      <c r="I20" s="121" t="s">
        <v>358</v>
      </c>
      <c r="J20" s="121" t="s">
        <v>359</v>
      </c>
      <c r="K20" s="127" t="s">
        <v>320</v>
      </c>
      <c r="L20" s="100"/>
    </row>
    <row r="21" spans="1:12" ht="12.75" customHeight="1">
      <c r="A21" s="101">
        <v>210</v>
      </c>
      <c r="B21" s="107" t="s">
        <v>21</v>
      </c>
      <c r="C21" s="108">
        <v>70</v>
      </c>
      <c r="D21" s="108">
        <v>70</v>
      </c>
      <c r="E21" s="108">
        <v>70</v>
      </c>
      <c r="F21" s="108">
        <v>125</v>
      </c>
      <c r="G21" s="112" t="s">
        <v>102</v>
      </c>
      <c r="H21" s="116"/>
      <c r="I21" s="121" t="s">
        <v>398</v>
      </c>
      <c r="J21" s="121" t="s">
        <v>341</v>
      </c>
      <c r="K21" s="127" t="s">
        <v>320</v>
      </c>
      <c r="L21" s="100"/>
    </row>
    <row r="22" spans="1:12" ht="12.75" customHeight="1">
      <c r="A22" s="101" t="s">
        <v>31</v>
      </c>
      <c r="B22" s="107" t="s">
        <v>23</v>
      </c>
      <c r="C22" s="108">
        <v>80</v>
      </c>
      <c r="D22" s="108">
        <v>80</v>
      </c>
      <c r="E22" s="108">
        <v>80</v>
      </c>
      <c r="F22" s="108">
        <v>200</v>
      </c>
      <c r="G22" s="112" t="s">
        <v>103</v>
      </c>
      <c r="H22" s="116" t="s">
        <v>143</v>
      </c>
      <c r="I22" s="121" t="s">
        <v>360</v>
      </c>
      <c r="J22" s="121" t="s">
        <v>361</v>
      </c>
      <c r="K22" s="127" t="s">
        <v>320</v>
      </c>
      <c r="L22" s="100"/>
    </row>
    <row r="23" spans="1:12" ht="12.75" customHeight="1">
      <c r="A23" s="101" t="s">
        <v>31</v>
      </c>
      <c r="B23" s="107" t="s">
        <v>21</v>
      </c>
      <c r="C23" s="108">
        <v>80</v>
      </c>
      <c r="D23" s="108">
        <v>80</v>
      </c>
      <c r="E23" s="108">
        <v>80</v>
      </c>
      <c r="F23" s="108">
        <v>150</v>
      </c>
      <c r="G23" s="112" t="s">
        <v>103</v>
      </c>
      <c r="H23" s="116" t="s">
        <v>143</v>
      </c>
      <c r="I23" s="121" t="s">
        <v>362</v>
      </c>
      <c r="J23" s="121" t="s">
        <v>363</v>
      </c>
      <c r="K23" s="127" t="s">
        <v>320</v>
      </c>
      <c r="L23" s="100"/>
    </row>
    <row r="24" spans="1:12" ht="12.75" customHeight="1">
      <c r="A24" s="101" t="s">
        <v>31</v>
      </c>
      <c r="B24" s="107" t="s">
        <v>29</v>
      </c>
      <c r="C24" s="108">
        <v>80</v>
      </c>
      <c r="D24" s="108">
        <v>80</v>
      </c>
      <c r="E24" s="108">
        <v>80</v>
      </c>
      <c r="F24" s="108">
        <v>150</v>
      </c>
      <c r="G24" s="112" t="s">
        <v>104</v>
      </c>
      <c r="H24" s="116"/>
      <c r="I24" s="121" t="s">
        <v>364</v>
      </c>
      <c r="J24" s="121" t="s">
        <v>365</v>
      </c>
      <c r="K24" s="127" t="s">
        <v>320</v>
      </c>
      <c r="L24" s="100"/>
    </row>
    <row r="25" spans="1:12" ht="12.75" customHeight="1">
      <c r="A25" s="101" t="s">
        <v>24</v>
      </c>
      <c r="B25" s="107" t="s">
        <v>23</v>
      </c>
      <c r="C25" s="108">
        <v>96</v>
      </c>
      <c r="D25" s="108">
        <v>96</v>
      </c>
      <c r="E25" s="108">
        <v>96</v>
      </c>
      <c r="F25" s="108">
        <v>60</v>
      </c>
      <c r="G25" s="117" t="s">
        <v>105</v>
      </c>
      <c r="H25" s="116" t="s">
        <v>144</v>
      </c>
      <c r="I25" s="121" t="s">
        <v>342</v>
      </c>
      <c r="J25" s="121" t="s">
        <v>343</v>
      </c>
      <c r="K25" s="127" t="s">
        <v>320</v>
      </c>
      <c r="L25" s="100"/>
    </row>
    <row r="26" spans="1:12" ht="12.75" customHeight="1">
      <c r="A26" s="101" t="s">
        <v>24</v>
      </c>
      <c r="B26" s="107" t="s">
        <v>25</v>
      </c>
      <c r="C26" s="108">
        <v>100</v>
      </c>
      <c r="D26" s="108">
        <v>100</v>
      </c>
      <c r="E26" s="108">
        <v>100</v>
      </c>
      <c r="F26" s="108">
        <v>60</v>
      </c>
      <c r="G26" s="117" t="s">
        <v>106</v>
      </c>
      <c r="H26" s="116" t="s">
        <v>145</v>
      </c>
      <c r="I26" s="121" t="s">
        <v>354</v>
      </c>
      <c r="J26" s="121" t="s">
        <v>355</v>
      </c>
      <c r="K26" s="127" t="s">
        <v>320</v>
      </c>
      <c r="L26" s="100"/>
    </row>
    <row r="27" spans="1:12" ht="12.75" customHeight="1">
      <c r="A27" s="101" t="s">
        <v>24</v>
      </c>
      <c r="B27" s="107" t="s">
        <v>26</v>
      </c>
      <c r="C27" s="108">
        <v>100</v>
      </c>
      <c r="D27" s="108">
        <v>100</v>
      </c>
      <c r="E27" s="108">
        <v>100</v>
      </c>
      <c r="F27" s="108">
        <v>60</v>
      </c>
      <c r="G27" s="117" t="s">
        <v>106</v>
      </c>
      <c r="H27" s="116" t="s">
        <v>146</v>
      </c>
      <c r="I27" s="121" t="s">
        <v>366</v>
      </c>
      <c r="J27" s="121" t="s">
        <v>367</v>
      </c>
      <c r="K27" s="127" t="s">
        <v>320</v>
      </c>
      <c r="L27" s="100"/>
    </row>
    <row r="28" spans="1:12" ht="12.75" customHeight="1">
      <c r="A28" s="101" t="s">
        <v>28</v>
      </c>
      <c r="B28" s="107" t="s">
        <v>21</v>
      </c>
      <c r="C28" s="108">
        <v>60</v>
      </c>
      <c r="D28" s="108">
        <v>60</v>
      </c>
      <c r="E28" s="108">
        <v>60</v>
      </c>
      <c r="F28" s="108">
        <v>60</v>
      </c>
      <c r="G28" s="115" t="s">
        <v>107</v>
      </c>
      <c r="H28" s="116" t="s">
        <v>147</v>
      </c>
      <c r="I28" s="121" t="s">
        <v>368</v>
      </c>
      <c r="J28" s="121" t="s">
        <v>369</v>
      </c>
      <c r="K28" s="127"/>
      <c r="L28" s="100" t="s">
        <v>403</v>
      </c>
    </row>
    <row r="29" spans="1:12" ht="12.75" customHeight="1">
      <c r="A29" s="101" t="s">
        <v>28</v>
      </c>
      <c r="B29" s="107" t="s">
        <v>29</v>
      </c>
      <c r="C29" s="108">
        <v>130</v>
      </c>
      <c r="D29" s="108">
        <v>130</v>
      </c>
      <c r="E29" s="108">
        <v>130</v>
      </c>
      <c r="F29" s="108">
        <v>60</v>
      </c>
      <c r="G29" s="115" t="s">
        <v>106</v>
      </c>
      <c r="H29" s="116" t="s">
        <v>145</v>
      </c>
      <c r="I29" s="121" t="s">
        <v>370</v>
      </c>
      <c r="J29" s="121" t="s">
        <v>371</v>
      </c>
      <c r="K29" s="127" t="s">
        <v>320</v>
      </c>
      <c r="L29" s="100"/>
    </row>
    <row r="30" spans="1:12" ht="12.75" customHeight="1">
      <c r="A30" s="101" t="s">
        <v>28</v>
      </c>
      <c r="B30" s="107" t="s">
        <v>22</v>
      </c>
      <c r="C30" s="108">
        <v>130</v>
      </c>
      <c r="D30" s="108">
        <v>130</v>
      </c>
      <c r="E30" s="108">
        <v>130</v>
      </c>
      <c r="F30" s="108">
        <v>60</v>
      </c>
      <c r="G30" s="117" t="s">
        <v>106</v>
      </c>
      <c r="H30" s="116" t="s">
        <v>146</v>
      </c>
      <c r="I30" s="121" t="s">
        <v>372</v>
      </c>
      <c r="J30" s="121" t="s">
        <v>373</v>
      </c>
      <c r="K30" s="127"/>
      <c r="L30" s="100"/>
    </row>
    <row r="31" spans="1:12" ht="12.75" customHeight="1">
      <c r="A31" s="101" t="s">
        <v>27</v>
      </c>
      <c r="B31" s="107" t="s">
        <v>23</v>
      </c>
      <c r="C31" s="108">
        <v>95</v>
      </c>
      <c r="D31" s="108">
        <v>95</v>
      </c>
      <c r="E31" s="108">
        <v>95</v>
      </c>
      <c r="F31" s="108">
        <v>120</v>
      </c>
      <c r="G31" s="117" t="s">
        <v>108</v>
      </c>
      <c r="H31" s="116" t="s">
        <v>174</v>
      </c>
      <c r="I31" s="121"/>
      <c r="J31" s="121"/>
      <c r="K31" s="127"/>
      <c r="L31" s="100"/>
    </row>
    <row r="32" spans="1:12" ht="12.75" customHeight="1">
      <c r="A32" s="101" t="s">
        <v>27</v>
      </c>
      <c r="B32" s="107" t="s">
        <v>21</v>
      </c>
      <c r="C32" s="108">
        <v>60</v>
      </c>
      <c r="D32" s="108">
        <v>60</v>
      </c>
      <c r="E32" s="108">
        <v>60</v>
      </c>
      <c r="F32" s="108">
        <v>75</v>
      </c>
      <c r="G32" s="117" t="s">
        <v>108</v>
      </c>
      <c r="H32" s="116" t="s">
        <v>174</v>
      </c>
      <c r="I32" s="121"/>
      <c r="J32" s="121"/>
      <c r="K32" s="127"/>
      <c r="L32" s="100"/>
    </row>
    <row r="33" spans="1:12" ht="12.75" customHeight="1">
      <c r="A33" s="101">
        <v>313</v>
      </c>
      <c r="B33" s="107" t="s">
        <v>21</v>
      </c>
      <c r="C33" s="108">
        <v>60</v>
      </c>
      <c r="D33" s="108">
        <v>60</v>
      </c>
      <c r="E33" s="108">
        <v>60</v>
      </c>
      <c r="F33" s="108">
        <v>100</v>
      </c>
      <c r="G33" s="104" t="s">
        <v>109</v>
      </c>
      <c r="H33" s="116" t="s">
        <v>148</v>
      </c>
      <c r="I33" s="121" t="s">
        <v>374</v>
      </c>
      <c r="J33" s="121" t="s">
        <v>375</v>
      </c>
      <c r="K33" s="127" t="s">
        <v>320</v>
      </c>
      <c r="L33" s="100"/>
    </row>
    <row r="34" spans="1:12" ht="12.75" customHeight="1">
      <c r="A34" s="101">
        <v>315</v>
      </c>
      <c r="B34" s="107" t="s">
        <v>23</v>
      </c>
      <c r="C34" s="108">
        <v>61</v>
      </c>
      <c r="D34" s="108">
        <v>61</v>
      </c>
      <c r="E34" s="108">
        <v>61</v>
      </c>
      <c r="F34" s="108">
        <v>90</v>
      </c>
      <c r="G34" s="104" t="s">
        <v>110</v>
      </c>
      <c r="H34" s="116" t="s">
        <v>150</v>
      </c>
      <c r="I34" s="121" t="s">
        <v>376</v>
      </c>
      <c r="J34" s="121" t="s">
        <v>377</v>
      </c>
      <c r="K34" s="127" t="s">
        <v>320</v>
      </c>
      <c r="L34" s="100"/>
    </row>
    <row r="35" spans="1:12" ht="12.75" customHeight="1">
      <c r="A35" s="101">
        <v>315</v>
      </c>
      <c r="B35" s="107" t="s">
        <v>21</v>
      </c>
      <c r="C35" s="108">
        <v>61</v>
      </c>
      <c r="D35" s="108">
        <v>61</v>
      </c>
      <c r="E35" s="108">
        <v>61</v>
      </c>
      <c r="F35" s="108">
        <v>90</v>
      </c>
      <c r="G35" s="104" t="s">
        <v>111</v>
      </c>
      <c r="H35" s="116" t="s">
        <v>151</v>
      </c>
      <c r="I35" s="121" t="s">
        <v>360</v>
      </c>
      <c r="J35" s="121" t="s">
        <v>361</v>
      </c>
      <c r="K35" s="127" t="s">
        <v>320</v>
      </c>
      <c r="L35" s="100"/>
    </row>
    <row r="36" spans="1:12" ht="12.75" customHeight="1">
      <c r="A36" s="101" t="s">
        <v>50</v>
      </c>
      <c r="B36" s="107" t="s">
        <v>23</v>
      </c>
      <c r="C36" s="108">
        <v>60</v>
      </c>
      <c r="D36" s="108">
        <v>45</v>
      </c>
      <c r="E36" s="108">
        <v>45</v>
      </c>
      <c r="F36" s="108">
        <v>45</v>
      </c>
      <c r="G36" s="104" t="s">
        <v>109</v>
      </c>
      <c r="H36" s="116" t="s">
        <v>149</v>
      </c>
      <c r="I36" s="121" t="s">
        <v>374</v>
      </c>
      <c r="J36" s="121" t="s">
        <v>375</v>
      </c>
      <c r="K36" s="127" t="s">
        <v>320</v>
      </c>
      <c r="L36" s="100"/>
    </row>
    <row r="37" spans="1:12" ht="12.75" customHeight="1">
      <c r="A37" s="101" t="s">
        <v>57</v>
      </c>
      <c r="B37" s="107" t="s">
        <v>21</v>
      </c>
      <c r="C37" s="108">
        <v>85</v>
      </c>
      <c r="D37" s="108">
        <v>85</v>
      </c>
      <c r="E37" s="108">
        <v>85</v>
      </c>
      <c r="F37" s="108">
        <v>100</v>
      </c>
      <c r="G37" s="104" t="s">
        <v>102</v>
      </c>
      <c r="H37" s="116"/>
      <c r="I37" s="121" t="s">
        <v>348</v>
      </c>
      <c r="J37" s="121" t="s">
        <v>349</v>
      </c>
      <c r="K37" s="127" t="s">
        <v>320</v>
      </c>
      <c r="L37" s="100"/>
    </row>
    <row r="38" spans="1:12" ht="12.75" customHeight="1">
      <c r="A38" s="101">
        <v>323</v>
      </c>
      <c r="B38" s="101" t="s">
        <v>21</v>
      </c>
      <c r="C38" s="106">
        <v>46</v>
      </c>
      <c r="D38" s="106">
        <v>46</v>
      </c>
      <c r="E38" s="106">
        <v>46</v>
      </c>
      <c r="F38" s="108">
        <v>75</v>
      </c>
      <c r="G38" s="104" t="s">
        <v>103</v>
      </c>
      <c r="H38" s="116" t="s">
        <v>152</v>
      </c>
      <c r="I38" s="121" t="s">
        <v>362</v>
      </c>
      <c r="J38" s="121" t="s">
        <v>363</v>
      </c>
      <c r="K38" s="127"/>
      <c r="L38" s="100"/>
    </row>
    <row r="39" spans="1:12" ht="12.75" customHeight="1">
      <c r="A39" s="101">
        <v>324</v>
      </c>
      <c r="B39" s="101" t="s">
        <v>23</v>
      </c>
      <c r="C39" s="106">
        <v>32</v>
      </c>
      <c r="D39" s="106">
        <v>32</v>
      </c>
      <c r="E39" s="106">
        <v>32</v>
      </c>
      <c r="F39" s="108">
        <v>75</v>
      </c>
      <c r="G39" s="104" t="s">
        <v>108</v>
      </c>
      <c r="H39" s="116"/>
      <c r="I39" s="121" t="s">
        <v>378</v>
      </c>
      <c r="J39" s="121" t="s">
        <v>379</v>
      </c>
      <c r="K39" s="127" t="s">
        <v>320</v>
      </c>
      <c r="L39" s="100"/>
    </row>
    <row r="40" spans="1:12" ht="12.75" customHeight="1">
      <c r="A40" s="101">
        <v>330</v>
      </c>
      <c r="B40" s="107" t="s">
        <v>23</v>
      </c>
      <c r="C40" s="108">
        <v>65</v>
      </c>
      <c r="D40" s="108">
        <v>65</v>
      </c>
      <c r="E40" s="108">
        <v>65</v>
      </c>
      <c r="F40" s="108">
        <v>100</v>
      </c>
      <c r="G40" s="104" t="s">
        <v>112</v>
      </c>
      <c r="H40" s="116" t="s">
        <v>153</v>
      </c>
      <c r="I40" s="121" t="s">
        <v>398</v>
      </c>
      <c r="J40" s="121" t="s">
        <v>341</v>
      </c>
      <c r="K40" s="127" t="s">
        <v>320</v>
      </c>
      <c r="L40" s="100"/>
    </row>
    <row r="41" spans="1:12" ht="12.75" customHeight="1">
      <c r="A41" s="101">
        <v>330</v>
      </c>
      <c r="B41" s="107" t="s">
        <v>25</v>
      </c>
      <c r="C41" s="108">
        <v>65</v>
      </c>
      <c r="D41" s="108">
        <v>65</v>
      </c>
      <c r="E41" s="108">
        <v>65</v>
      </c>
      <c r="F41" s="108">
        <v>100</v>
      </c>
      <c r="G41" s="104" t="s">
        <v>104</v>
      </c>
      <c r="H41" s="116"/>
      <c r="I41" s="121" t="s">
        <v>374</v>
      </c>
      <c r="J41" s="121" t="s">
        <v>375</v>
      </c>
      <c r="K41" s="127" t="s">
        <v>320</v>
      </c>
      <c r="L41" s="100"/>
    </row>
    <row r="42" spans="1:12" ht="12.75" customHeight="1">
      <c r="A42" s="101">
        <v>330</v>
      </c>
      <c r="B42" s="107" t="s">
        <v>21</v>
      </c>
      <c r="C42" s="108">
        <v>65</v>
      </c>
      <c r="D42" s="108">
        <v>65</v>
      </c>
      <c r="E42" s="108">
        <v>65</v>
      </c>
      <c r="F42" s="108">
        <v>100</v>
      </c>
      <c r="G42" s="104" t="s">
        <v>112</v>
      </c>
      <c r="H42" s="116" t="s">
        <v>169</v>
      </c>
      <c r="I42" s="121" t="s">
        <v>342</v>
      </c>
      <c r="J42" s="121" t="s">
        <v>343</v>
      </c>
      <c r="K42" s="127" t="s">
        <v>320</v>
      </c>
      <c r="L42" s="100"/>
    </row>
    <row r="43" spans="1:12" ht="12.75" customHeight="1">
      <c r="A43" s="101">
        <v>331</v>
      </c>
      <c r="B43" s="107" t="s">
        <v>23</v>
      </c>
      <c r="C43" s="108">
        <v>80</v>
      </c>
      <c r="D43" s="108">
        <v>80</v>
      </c>
      <c r="E43" s="108">
        <v>80</v>
      </c>
      <c r="F43" s="108">
        <v>100</v>
      </c>
      <c r="G43" s="104" t="s">
        <v>113</v>
      </c>
      <c r="H43" s="116" t="s">
        <v>175</v>
      </c>
      <c r="I43" s="121" t="s">
        <v>362</v>
      </c>
      <c r="J43" s="121" t="s">
        <v>363</v>
      </c>
      <c r="K43" s="127"/>
      <c r="L43" s="100"/>
    </row>
    <row r="44" spans="1:12" ht="12.75" customHeight="1">
      <c r="A44" s="101">
        <v>331</v>
      </c>
      <c r="B44" s="107" t="s">
        <v>21</v>
      </c>
      <c r="C44" s="108">
        <v>100</v>
      </c>
      <c r="D44" s="108">
        <v>100</v>
      </c>
      <c r="E44" s="108">
        <v>100</v>
      </c>
      <c r="F44" s="108">
        <v>100</v>
      </c>
      <c r="G44" s="104" t="s">
        <v>98</v>
      </c>
      <c r="H44" s="116" t="s">
        <v>154</v>
      </c>
      <c r="I44" s="121" t="s">
        <v>350</v>
      </c>
      <c r="J44" s="121" t="s">
        <v>351</v>
      </c>
      <c r="K44" s="127" t="s">
        <v>320</v>
      </c>
      <c r="L44" s="100"/>
    </row>
    <row r="45" spans="1:12" ht="12.75" customHeight="1">
      <c r="A45" s="101">
        <v>332</v>
      </c>
      <c r="B45" s="107" t="s">
        <v>23</v>
      </c>
      <c r="C45" s="108">
        <v>90</v>
      </c>
      <c r="D45" s="108">
        <v>90</v>
      </c>
      <c r="E45" s="108">
        <v>90</v>
      </c>
      <c r="F45" s="108">
        <v>100</v>
      </c>
      <c r="G45" s="104" t="s">
        <v>114</v>
      </c>
      <c r="H45" s="116" t="s">
        <v>205</v>
      </c>
      <c r="I45" s="121" t="s">
        <v>382</v>
      </c>
      <c r="J45" s="121" t="s">
        <v>383</v>
      </c>
      <c r="K45" s="127" t="s">
        <v>320</v>
      </c>
      <c r="L45" s="100"/>
    </row>
    <row r="46" spans="1:12" ht="12.75" customHeight="1">
      <c r="A46" s="101">
        <v>332</v>
      </c>
      <c r="B46" s="107" t="s">
        <v>21</v>
      </c>
      <c r="C46" s="108">
        <v>85</v>
      </c>
      <c r="D46" s="108">
        <v>85</v>
      </c>
      <c r="E46" s="108">
        <v>85</v>
      </c>
      <c r="F46" s="108">
        <v>100</v>
      </c>
      <c r="G46" s="104" t="s">
        <v>115</v>
      </c>
      <c r="H46" s="116" t="s">
        <v>156</v>
      </c>
      <c r="I46" s="121" t="s">
        <v>366</v>
      </c>
      <c r="J46" s="121" t="s">
        <v>367</v>
      </c>
      <c r="K46" s="127" t="s">
        <v>320</v>
      </c>
      <c r="L46" s="100"/>
    </row>
    <row r="47" spans="1:12" ht="12.75" customHeight="1">
      <c r="A47" s="101">
        <v>332</v>
      </c>
      <c r="B47" s="107" t="s">
        <v>29</v>
      </c>
      <c r="C47" s="108">
        <v>85</v>
      </c>
      <c r="D47" s="108">
        <v>85</v>
      </c>
      <c r="E47" s="108">
        <v>85</v>
      </c>
      <c r="F47" s="108">
        <v>100</v>
      </c>
      <c r="G47" s="104" t="s">
        <v>115</v>
      </c>
      <c r="H47" s="116" t="s">
        <v>157</v>
      </c>
      <c r="I47" s="121" t="s">
        <v>398</v>
      </c>
      <c r="J47" s="121" t="s">
        <v>341</v>
      </c>
      <c r="K47" s="127" t="s">
        <v>320</v>
      </c>
      <c r="L47" s="100" t="s">
        <v>402</v>
      </c>
    </row>
    <row r="48" spans="1:12" ht="12.75" customHeight="1">
      <c r="A48" s="101">
        <v>333</v>
      </c>
      <c r="B48" s="107" t="s">
        <v>21</v>
      </c>
      <c r="C48" s="108">
        <v>12</v>
      </c>
      <c r="D48" s="108">
        <v>12</v>
      </c>
      <c r="E48" s="108">
        <v>12</v>
      </c>
      <c r="F48" s="108">
        <v>100</v>
      </c>
      <c r="G48" s="104" t="s">
        <v>116</v>
      </c>
      <c r="H48" s="116"/>
      <c r="I48" s="121" t="s">
        <v>348</v>
      </c>
      <c r="J48" s="121" t="s">
        <v>349</v>
      </c>
      <c r="K48" s="127" t="s">
        <v>320</v>
      </c>
      <c r="L48" s="100"/>
    </row>
    <row r="49" spans="1:12" ht="12.75" customHeight="1">
      <c r="A49" s="101">
        <v>334</v>
      </c>
      <c r="B49" s="107" t="s">
        <v>21</v>
      </c>
      <c r="C49" s="108">
        <v>35</v>
      </c>
      <c r="D49" s="108">
        <v>35</v>
      </c>
      <c r="E49" s="108">
        <v>35</v>
      </c>
      <c r="F49" s="108">
        <v>120</v>
      </c>
      <c r="G49" s="104" t="s">
        <v>117</v>
      </c>
      <c r="H49" s="116" t="s">
        <v>158</v>
      </c>
      <c r="I49" s="121" t="s">
        <v>376</v>
      </c>
      <c r="J49" s="121" t="s">
        <v>377</v>
      </c>
      <c r="K49" s="127" t="s">
        <v>320</v>
      </c>
      <c r="L49" s="100"/>
    </row>
    <row r="50" spans="1:12" ht="12.75" customHeight="1">
      <c r="A50" s="101">
        <v>335</v>
      </c>
      <c r="B50" s="107" t="s">
        <v>21</v>
      </c>
      <c r="C50" s="108">
        <v>134</v>
      </c>
      <c r="D50" s="108">
        <v>100</v>
      </c>
      <c r="E50" s="108">
        <v>100</v>
      </c>
      <c r="F50" s="108">
        <v>100</v>
      </c>
      <c r="G50" s="104" t="s">
        <v>118</v>
      </c>
      <c r="H50" s="116" t="s">
        <v>162</v>
      </c>
      <c r="I50" s="121" t="s">
        <v>384</v>
      </c>
      <c r="J50" s="121" t="s">
        <v>385</v>
      </c>
      <c r="K50" s="127" t="s">
        <v>320</v>
      </c>
      <c r="L50" s="100"/>
    </row>
    <row r="51" spans="1:12" ht="12.75" customHeight="1">
      <c r="A51" s="101">
        <v>336</v>
      </c>
      <c r="B51" s="107" t="s">
        <v>23</v>
      </c>
      <c r="C51" s="108">
        <v>70</v>
      </c>
      <c r="D51" s="108">
        <v>70</v>
      </c>
      <c r="E51" s="108">
        <v>70</v>
      </c>
      <c r="F51" s="108">
        <v>100</v>
      </c>
      <c r="G51" s="104" t="s">
        <v>104</v>
      </c>
      <c r="H51" s="116" t="s">
        <v>159</v>
      </c>
      <c r="I51" s="121" t="s">
        <v>382</v>
      </c>
      <c r="J51" s="121" t="s">
        <v>383</v>
      </c>
      <c r="K51" s="127" t="s">
        <v>320</v>
      </c>
      <c r="L51" s="100"/>
    </row>
    <row r="52" spans="1:12" ht="12.75" customHeight="1">
      <c r="A52" s="101">
        <v>336</v>
      </c>
      <c r="B52" s="107" t="s">
        <v>21</v>
      </c>
      <c r="C52" s="108">
        <v>70</v>
      </c>
      <c r="D52" s="108">
        <v>70</v>
      </c>
      <c r="E52" s="108">
        <v>70</v>
      </c>
      <c r="F52" s="108">
        <v>100</v>
      </c>
      <c r="G52" s="104" t="s">
        <v>104</v>
      </c>
      <c r="H52" s="116" t="s">
        <v>150</v>
      </c>
      <c r="I52" s="121" t="s">
        <v>380</v>
      </c>
      <c r="J52" s="121" t="s">
        <v>381</v>
      </c>
      <c r="K52" s="127" t="s">
        <v>320</v>
      </c>
      <c r="L52" s="100"/>
    </row>
    <row r="53" spans="1:12" ht="12.75" customHeight="1">
      <c r="A53" s="101">
        <v>336</v>
      </c>
      <c r="B53" s="107" t="s">
        <v>29</v>
      </c>
      <c r="C53" s="108">
        <v>106</v>
      </c>
      <c r="D53" s="108">
        <v>100</v>
      </c>
      <c r="E53" s="108">
        <v>100</v>
      </c>
      <c r="F53" s="108">
        <v>100</v>
      </c>
      <c r="G53" s="104" t="s">
        <v>105</v>
      </c>
      <c r="H53" s="116" t="s">
        <v>160</v>
      </c>
      <c r="I53" s="121" t="s">
        <v>352</v>
      </c>
      <c r="J53" s="121" t="s">
        <v>353</v>
      </c>
      <c r="K53" s="127" t="s">
        <v>320</v>
      </c>
      <c r="L53" s="100"/>
    </row>
    <row r="54" spans="1:12" ht="12.75" customHeight="1">
      <c r="A54" s="101">
        <v>338</v>
      </c>
      <c r="B54" s="107" t="s">
        <v>21</v>
      </c>
      <c r="C54" s="108">
        <v>55</v>
      </c>
      <c r="D54" s="108">
        <v>55</v>
      </c>
      <c r="E54" s="108">
        <v>55</v>
      </c>
      <c r="F54" s="108">
        <v>75</v>
      </c>
      <c r="G54" s="104" t="s">
        <v>108</v>
      </c>
      <c r="H54" s="116" t="s">
        <v>159</v>
      </c>
      <c r="I54" s="121" t="s">
        <v>378</v>
      </c>
      <c r="J54" s="121" t="s">
        <v>379</v>
      </c>
      <c r="K54" s="127" t="s">
        <v>320</v>
      </c>
      <c r="L54" s="100"/>
    </row>
    <row r="55" spans="1:12" ht="12.75" customHeight="1">
      <c r="A55" s="101">
        <v>339</v>
      </c>
      <c r="B55" s="107" t="s">
        <v>23</v>
      </c>
      <c r="C55" s="108">
        <v>70</v>
      </c>
      <c r="D55" s="108">
        <v>50</v>
      </c>
      <c r="E55" s="108">
        <v>50</v>
      </c>
      <c r="F55" s="108">
        <v>80</v>
      </c>
      <c r="G55" s="104" t="s">
        <v>386</v>
      </c>
      <c r="H55" s="116" t="s">
        <v>145</v>
      </c>
      <c r="I55" s="121" t="s">
        <v>376</v>
      </c>
      <c r="J55" s="121" t="s">
        <v>377</v>
      </c>
      <c r="K55" s="127" t="s">
        <v>320</v>
      </c>
      <c r="L55" s="100"/>
    </row>
    <row r="56" spans="1:12" ht="12.75" customHeight="1">
      <c r="A56" s="101">
        <v>339</v>
      </c>
      <c r="B56" s="107" t="s">
        <v>21</v>
      </c>
      <c r="C56" s="108">
        <v>80</v>
      </c>
      <c r="D56" s="108">
        <v>80</v>
      </c>
      <c r="E56" s="108">
        <v>80</v>
      </c>
      <c r="F56" s="108">
        <v>80</v>
      </c>
      <c r="G56" s="104" t="s">
        <v>119</v>
      </c>
      <c r="H56" s="116" t="s">
        <v>149</v>
      </c>
      <c r="I56" s="121" t="s">
        <v>376</v>
      </c>
      <c r="J56" s="121" t="s">
        <v>377</v>
      </c>
      <c r="K56" s="127" t="s">
        <v>320</v>
      </c>
      <c r="L56" s="100"/>
    </row>
    <row r="57" spans="1:12" ht="12.75" customHeight="1">
      <c r="A57" s="101">
        <v>340</v>
      </c>
      <c r="B57" s="107" t="s">
        <v>23</v>
      </c>
      <c r="C57" s="108">
        <v>118</v>
      </c>
      <c r="D57" s="108">
        <v>100</v>
      </c>
      <c r="E57" s="108">
        <v>100</v>
      </c>
      <c r="F57" s="108">
        <v>75</v>
      </c>
      <c r="G57" s="104" t="s">
        <v>120</v>
      </c>
      <c r="H57" s="116" t="s">
        <v>161</v>
      </c>
      <c r="I57" s="121" t="s">
        <v>356</v>
      </c>
      <c r="J57" s="121" t="s">
        <v>357</v>
      </c>
      <c r="K57" s="127" t="s">
        <v>320</v>
      </c>
      <c r="L57" s="100" t="s">
        <v>401</v>
      </c>
    </row>
    <row r="58" spans="1:12" ht="12.75" customHeight="1">
      <c r="A58" s="101">
        <v>342</v>
      </c>
      <c r="B58" s="101" t="s">
        <v>21</v>
      </c>
      <c r="C58" s="106">
        <v>76</v>
      </c>
      <c r="D58" s="106">
        <v>60</v>
      </c>
      <c r="E58" s="106">
        <v>60</v>
      </c>
      <c r="F58" s="108">
        <v>70</v>
      </c>
      <c r="G58" s="104" t="s">
        <v>119</v>
      </c>
      <c r="H58" s="116" t="s">
        <v>155</v>
      </c>
      <c r="I58" s="121" t="s">
        <v>374</v>
      </c>
      <c r="J58" s="121" t="s">
        <v>375</v>
      </c>
      <c r="K58" s="127" t="s">
        <v>320</v>
      </c>
      <c r="L58" s="100"/>
    </row>
    <row r="59" spans="1:12" ht="12.75" customHeight="1">
      <c r="A59" s="101" t="s">
        <v>45</v>
      </c>
      <c r="B59" s="107" t="s">
        <v>23</v>
      </c>
      <c r="C59" s="108">
        <v>85</v>
      </c>
      <c r="D59" s="108">
        <v>85</v>
      </c>
      <c r="E59" s="108">
        <v>85</v>
      </c>
      <c r="F59" s="108">
        <v>108</v>
      </c>
      <c r="G59" s="104" t="s">
        <v>102</v>
      </c>
      <c r="H59" s="116" t="s">
        <v>155</v>
      </c>
      <c r="I59" s="121" t="s">
        <v>387</v>
      </c>
      <c r="J59" s="121" t="s">
        <v>388</v>
      </c>
      <c r="K59" s="127" t="s">
        <v>320</v>
      </c>
      <c r="L59" s="100"/>
    </row>
    <row r="60" spans="1:12" ht="12.75" customHeight="1">
      <c r="A60" s="101" t="s">
        <v>91</v>
      </c>
      <c r="B60" s="107" t="s">
        <v>23</v>
      </c>
      <c r="C60" s="108">
        <v>50</v>
      </c>
      <c r="D60" s="108">
        <v>50</v>
      </c>
      <c r="E60" s="108">
        <v>50</v>
      </c>
      <c r="F60" s="108">
        <v>40</v>
      </c>
      <c r="G60" s="104" t="s">
        <v>116</v>
      </c>
      <c r="H60" s="116"/>
      <c r="I60" s="121"/>
      <c r="J60" s="121"/>
      <c r="K60" s="127"/>
      <c r="L60" s="100"/>
    </row>
    <row r="61" spans="1:12" ht="12.75" customHeight="1">
      <c r="A61" s="101" t="s">
        <v>92</v>
      </c>
      <c r="B61" s="107" t="s">
        <v>23</v>
      </c>
      <c r="C61" s="108">
        <v>110</v>
      </c>
      <c r="D61" s="108">
        <v>110</v>
      </c>
      <c r="E61" s="108">
        <v>110</v>
      </c>
      <c r="F61" s="108" t="s">
        <v>141</v>
      </c>
      <c r="G61" s="104" t="s">
        <v>116</v>
      </c>
      <c r="H61" s="114" t="s">
        <v>176</v>
      </c>
      <c r="I61" s="121"/>
      <c r="J61" s="121"/>
      <c r="K61" s="127"/>
      <c r="L61" s="100"/>
    </row>
    <row r="62" spans="1:12" ht="12.75" customHeight="1">
      <c r="A62" s="101">
        <v>360</v>
      </c>
      <c r="B62" s="107" t="s">
        <v>23</v>
      </c>
      <c r="C62" s="108">
        <v>29</v>
      </c>
      <c r="D62" s="108">
        <v>29</v>
      </c>
      <c r="E62" s="108">
        <v>29</v>
      </c>
      <c r="F62" s="108">
        <v>70</v>
      </c>
      <c r="G62" s="104" t="s">
        <v>121</v>
      </c>
      <c r="H62" s="116" t="s">
        <v>164</v>
      </c>
      <c r="I62" s="121" t="s">
        <v>389</v>
      </c>
      <c r="J62" s="121" t="s">
        <v>390</v>
      </c>
      <c r="K62" s="127"/>
      <c r="L62" s="100"/>
    </row>
    <row r="63" spans="1:12" ht="12.75" customHeight="1">
      <c r="A63" s="101">
        <v>361</v>
      </c>
      <c r="B63" s="107" t="s">
        <v>30</v>
      </c>
      <c r="C63" s="108">
        <v>15</v>
      </c>
      <c r="D63" s="108">
        <v>15</v>
      </c>
      <c r="E63" s="108">
        <v>15</v>
      </c>
      <c r="F63" s="108">
        <v>70</v>
      </c>
      <c r="G63" s="104" t="s">
        <v>121</v>
      </c>
      <c r="H63" s="103" t="s">
        <v>163</v>
      </c>
      <c r="I63" s="121" t="s">
        <v>389</v>
      </c>
      <c r="J63" s="121" t="s">
        <v>390</v>
      </c>
      <c r="K63" s="127"/>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t="s">
        <v>400</v>
      </c>
    </row>
    <row r="71" spans="1:12" ht="12.75" customHeight="1">
      <c r="A71" s="101" t="s">
        <v>333</v>
      </c>
      <c r="B71" s="101" t="s">
        <v>21</v>
      </c>
      <c r="C71" s="106">
        <v>90</v>
      </c>
      <c r="D71" s="106">
        <v>90</v>
      </c>
      <c r="E71" s="106">
        <v>90</v>
      </c>
      <c r="F71" s="120" t="s">
        <v>32</v>
      </c>
      <c r="G71" s="116" t="s">
        <v>124</v>
      </c>
      <c r="H71" s="103" t="s">
        <v>172</v>
      </c>
      <c r="I71" s="121" t="s">
        <v>389</v>
      </c>
      <c r="J71" s="124" t="s">
        <v>390</v>
      </c>
      <c r="K71" s="128"/>
      <c r="L71" s="100"/>
    </row>
    <row r="72" spans="1:12" ht="12.75" customHeight="1">
      <c r="A72" s="101" t="s">
        <v>334</v>
      </c>
      <c r="B72" s="101" t="s">
        <v>21</v>
      </c>
      <c r="C72" s="106">
        <v>90</v>
      </c>
      <c r="D72" s="106">
        <v>90</v>
      </c>
      <c r="E72" s="106">
        <v>90</v>
      </c>
      <c r="F72" s="120" t="s">
        <v>32</v>
      </c>
      <c r="G72" s="116" t="s">
        <v>124</v>
      </c>
      <c r="H72" s="103" t="s">
        <v>172</v>
      </c>
      <c r="I72" s="121" t="s">
        <v>394</v>
      </c>
      <c r="J72" s="124" t="s">
        <v>395</v>
      </c>
      <c r="K72" s="128"/>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September 5 2002; &amp;T&amp;C&amp;"Tahoma" &amp;08 &amp;P&amp;R&amp;"Tahoma" &amp;08D:\Data\TAS\02W\postings.02AUG02.xls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4" workbookViewId="0">
      <selection activeCell="A3" sqref="A3:M3"/>
    </sheetView>
  </sheetViews>
  <sheetFormatPr baseColWidth="10" defaultColWidth="8.75" defaultRowHeight="11"/>
  <cols>
    <col min="1" max="1" width="12.75" customWidth="1"/>
    <col min="2" max="2" width="9.75"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5" customWidth="1"/>
    <col min="12" max="12" width="40.75" customWidth="1"/>
  </cols>
  <sheetData>
    <row r="1" spans="1:12" ht="18" customHeight="1">
      <c r="A1" s="191" t="s">
        <v>336</v>
      </c>
      <c r="B1" s="191"/>
      <c r="C1" s="97" t="s">
        <v>339</v>
      </c>
      <c r="D1" s="97" t="s">
        <v>337</v>
      </c>
      <c r="E1" s="98" t="s">
        <v>130</v>
      </c>
      <c r="F1" s="97" t="s">
        <v>338</v>
      </c>
      <c r="G1" s="98" t="s">
        <v>131</v>
      </c>
      <c r="H1" s="98" t="s">
        <v>132</v>
      </c>
      <c r="I1" s="97" t="s">
        <v>95</v>
      </c>
      <c r="J1" s="97" t="s">
        <v>96</v>
      </c>
      <c r="K1" s="125" t="s">
        <v>399</v>
      </c>
      <c r="L1" s="99" t="s">
        <v>236</v>
      </c>
    </row>
    <row r="2" spans="1:12" ht="12.75" customHeight="1">
      <c r="A2" s="121" t="s">
        <v>351</v>
      </c>
      <c r="B2" s="121" t="s">
        <v>350</v>
      </c>
      <c r="C2" s="101" t="s">
        <v>85</v>
      </c>
      <c r="D2" s="107" t="s">
        <v>23</v>
      </c>
      <c r="E2" s="108">
        <v>115</v>
      </c>
      <c r="F2" s="108">
        <v>115</v>
      </c>
      <c r="G2" s="108">
        <v>115</v>
      </c>
      <c r="H2" s="108">
        <v>75</v>
      </c>
      <c r="I2" s="112" t="s">
        <v>396</v>
      </c>
      <c r="J2" s="113" t="s">
        <v>133</v>
      </c>
      <c r="K2" s="127" t="s">
        <v>320</v>
      </c>
      <c r="L2" s="100"/>
    </row>
    <row r="3" spans="1:12" ht="12.75" customHeight="1">
      <c r="A3" s="121" t="s">
        <v>351</v>
      </c>
      <c r="B3" s="121" t="s">
        <v>350</v>
      </c>
      <c r="C3" s="101">
        <v>331</v>
      </c>
      <c r="D3" s="107" t="s">
        <v>21</v>
      </c>
      <c r="E3" s="108">
        <v>100</v>
      </c>
      <c r="F3" s="108">
        <v>100</v>
      </c>
      <c r="G3" s="108">
        <v>100</v>
      </c>
      <c r="H3" s="108">
        <v>100</v>
      </c>
      <c r="I3" s="104" t="s">
        <v>471</v>
      </c>
      <c r="J3" s="116" t="s">
        <v>154</v>
      </c>
      <c r="K3" s="127" t="s">
        <v>320</v>
      </c>
      <c r="L3" s="100"/>
    </row>
    <row r="4" spans="1:12" ht="12.75" customHeight="1">
      <c r="A4" s="121" t="s">
        <v>343</v>
      </c>
      <c r="B4" s="121" t="s">
        <v>342</v>
      </c>
      <c r="C4" s="101" t="s">
        <v>24</v>
      </c>
      <c r="D4" s="107" t="s">
        <v>23</v>
      </c>
      <c r="E4" s="108">
        <v>96</v>
      </c>
      <c r="F4" s="108">
        <v>96</v>
      </c>
      <c r="G4" s="108">
        <v>96</v>
      </c>
      <c r="H4" s="108">
        <v>60</v>
      </c>
      <c r="I4" s="117" t="s">
        <v>105</v>
      </c>
      <c r="J4" s="116" t="s">
        <v>144</v>
      </c>
      <c r="K4" s="127" t="s">
        <v>320</v>
      </c>
      <c r="L4" s="100"/>
    </row>
    <row r="5" spans="1:12" ht="12.75" customHeight="1">
      <c r="A5" s="121" t="s">
        <v>343</v>
      </c>
      <c r="B5" s="121" t="s">
        <v>342</v>
      </c>
      <c r="C5" s="101">
        <v>210</v>
      </c>
      <c r="D5" s="107" t="s">
        <v>21</v>
      </c>
      <c r="E5" s="108">
        <v>70</v>
      </c>
      <c r="F5" s="108">
        <v>70</v>
      </c>
      <c r="G5" s="108">
        <v>70</v>
      </c>
      <c r="H5" s="108">
        <v>125</v>
      </c>
      <c r="I5" s="112" t="s">
        <v>102</v>
      </c>
      <c r="J5" s="116"/>
      <c r="K5" s="127" t="s">
        <v>320</v>
      </c>
      <c r="L5" s="100"/>
    </row>
    <row r="6" spans="1:12" ht="12.75" customHeight="1">
      <c r="A6" s="122" t="s">
        <v>343</v>
      </c>
      <c r="B6" s="121" t="s">
        <v>342</v>
      </c>
      <c r="C6" s="101" t="s">
        <v>182</v>
      </c>
      <c r="D6" s="101" t="s">
        <v>183</v>
      </c>
      <c r="E6" s="106">
        <v>40</v>
      </c>
      <c r="F6" s="106">
        <v>40</v>
      </c>
      <c r="G6" s="106">
        <v>40</v>
      </c>
      <c r="H6" s="103"/>
      <c r="I6" s="104" t="s">
        <v>177</v>
      </c>
      <c r="J6" s="103" t="s">
        <v>201</v>
      </c>
      <c r="K6" s="126" t="s">
        <v>320</v>
      </c>
      <c r="L6" s="105"/>
    </row>
    <row r="7" spans="1:12" ht="12.75" customHeight="1">
      <c r="A7" s="121" t="s">
        <v>373</v>
      </c>
      <c r="B7" s="121" t="s">
        <v>372</v>
      </c>
      <c r="C7" s="101" t="s">
        <v>28</v>
      </c>
      <c r="D7" s="107" t="s">
        <v>22</v>
      </c>
      <c r="E7" s="108">
        <v>130</v>
      </c>
      <c r="F7" s="108">
        <v>130</v>
      </c>
      <c r="G7" s="108">
        <v>130</v>
      </c>
      <c r="H7" s="108">
        <v>60</v>
      </c>
      <c r="I7" s="117" t="s">
        <v>106</v>
      </c>
      <c r="J7" s="116" t="s">
        <v>146</v>
      </c>
      <c r="K7" s="127" t="s">
        <v>320</v>
      </c>
      <c r="L7" s="100"/>
    </row>
    <row r="8" spans="1:12" ht="12.75" customHeight="1">
      <c r="A8" s="121" t="s">
        <v>388</v>
      </c>
      <c r="B8" s="121" t="s">
        <v>387</v>
      </c>
      <c r="C8" s="101" t="s">
        <v>45</v>
      </c>
      <c r="D8" s="107" t="s">
        <v>23</v>
      </c>
      <c r="E8" s="108">
        <v>85</v>
      </c>
      <c r="F8" s="108">
        <v>85</v>
      </c>
      <c r="G8" s="108">
        <v>85</v>
      </c>
      <c r="H8" s="108">
        <v>108</v>
      </c>
      <c r="I8" s="104" t="s">
        <v>102</v>
      </c>
      <c r="J8" s="116" t="s">
        <v>155</v>
      </c>
      <c r="K8" s="127" t="s">
        <v>320</v>
      </c>
      <c r="L8" s="100"/>
    </row>
    <row r="9" spans="1:12" ht="12.75" customHeight="1">
      <c r="A9" s="121" t="s">
        <v>388</v>
      </c>
      <c r="B9" s="121" t="s">
        <v>387</v>
      </c>
      <c r="C9" s="101" t="s">
        <v>88</v>
      </c>
      <c r="D9" s="107" t="s">
        <v>25</v>
      </c>
      <c r="E9" s="108">
        <v>100</v>
      </c>
      <c r="F9" s="108">
        <v>100</v>
      </c>
      <c r="G9" s="108">
        <v>100</v>
      </c>
      <c r="H9" s="108" t="s">
        <v>178</v>
      </c>
      <c r="I9" s="115" t="s">
        <v>98</v>
      </c>
      <c r="J9" s="114" t="s">
        <v>136</v>
      </c>
      <c r="K9" s="127" t="s">
        <v>320</v>
      </c>
      <c r="L9" s="100"/>
    </row>
    <row r="10" spans="1:12" ht="12.75" customHeight="1">
      <c r="A10" s="121" t="s">
        <v>388</v>
      </c>
      <c r="B10" s="121" t="s">
        <v>387</v>
      </c>
      <c r="C10" s="101" t="s">
        <v>458</v>
      </c>
      <c r="D10" s="107" t="s">
        <v>459</v>
      </c>
      <c r="E10" s="108">
        <v>104</v>
      </c>
      <c r="F10" s="108">
        <v>70</v>
      </c>
      <c r="G10" s="108">
        <v>80</v>
      </c>
      <c r="H10" s="108">
        <v>84</v>
      </c>
      <c r="I10" s="104" t="s">
        <v>396</v>
      </c>
      <c r="J10" s="116"/>
      <c r="K10" s="127" t="s">
        <v>320</v>
      </c>
      <c r="L10" s="100"/>
    </row>
    <row r="11" spans="1:12" ht="12.75" customHeight="1">
      <c r="A11" s="122" t="s">
        <v>424</v>
      </c>
      <c r="B11" s="121" t="s">
        <v>376</v>
      </c>
      <c r="C11" s="101" t="s">
        <v>180</v>
      </c>
      <c r="D11" s="101" t="s">
        <v>181</v>
      </c>
      <c r="E11" s="102">
        <v>35</v>
      </c>
      <c r="F11" s="102">
        <v>35</v>
      </c>
      <c r="G11" s="102">
        <v>35</v>
      </c>
      <c r="H11" s="103"/>
      <c r="I11" s="104" t="s">
        <v>177</v>
      </c>
      <c r="J11" s="114"/>
      <c r="K11" s="127" t="s">
        <v>320</v>
      </c>
      <c r="L11" s="100"/>
    </row>
    <row r="12" spans="1:12" ht="12.75" customHeight="1">
      <c r="A12" s="121" t="s">
        <v>383</v>
      </c>
      <c r="B12" s="121" t="s">
        <v>382</v>
      </c>
      <c r="C12" s="101">
        <v>332</v>
      </c>
      <c r="D12" s="107" t="s">
        <v>23</v>
      </c>
      <c r="E12" s="108">
        <v>90</v>
      </c>
      <c r="F12" s="108">
        <v>90</v>
      </c>
      <c r="G12" s="108">
        <v>90</v>
      </c>
      <c r="H12" s="108">
        <v>100</v>
      </c>
      <c r="I12" s="104" t="s">
        <v>114</v>
      </c>
      <c r="J12" s="116" t="s">
        <v>205</v>
      </c>
      <c r="K12" s="127" t="s">
        <v>320</v>
      </c>
      <c r="L12" s="100"/>
    </row>
    <row r="13" spans="1:12" ht="12.75" customHeight="1">
      <c r="A13" s="121" t="s">
        <v>383</v>
      </c>
      <c r="B13" s="121" t="s">
        <v>382</v>
      </c>
      <c r="C13" s="101">
        <v>336</v>
      </c>
      <c r="D13" s="107" t="s">
        <v>23</v>
      </c>
      <c r="E13" s="108">
        <v>70</v>
      </c>
      <c r="F13" s="108">
        <v>70</v>
      </c>
      <c r="G13" s="108">
        <v>70</v>
      </c>
      <c r="H13" s="108">
        <v>100</v>
      </c>
      <c r="I13" s="104" t="s">
        <v>104</v>
      </c>
      <c r="J13" s="116" t="s">
        <v>159</v>
      </c>
      <c r="K13" s="127" t="s">
        <v>320</v>
      </c>
      <c r="L13" s="100"/>
    </row>
    <row r="14" spans="1:12" ht="12.75" customHeight="1">
      <c r="A14" s="121" t="s">
        <v>385</v>
      </c>
      <c r="B14" s="121" t="s">
        <v>384</v>
      </c>
      <c r="C14" s="101">
        <v>331</v>
      </c>
      <c r="D14" s="107" t="s">
        <v>23</v>
      </c>
      <c r="E14" s="108">
        <v>80</v>
      </c>
      <c r="F14" s="108">
        <v>80</v>
      </c>
      <c r="G14" s="108">
        <v>80</v>
      </c>
      <c r="H14" s="108">
        <v>100</v>
      </c>
      <c r="I14" s="104" t="s">
        <v>113</v>
      </c>
      <c r="J14" s="116"/>
      <c r="K14" s="127" t="s">
        <v>320</v>
      </c>
      <c r="L14" s="100"/>
    </row>
    <row r="15" spans="1:12" ht="12.75" customHeight="1">
      <c r="A15" s="121" t="s">
        <v>385</v>
      </c>
      <c r="B15" s="121" t="s">
        <v>384</v>
      </c>
      <c r="C15" s="101">
        <v>335</v>
      </c>
      <c r="D15" s="107" t="s">
        <v>21</v>
      </c>
      <c r="E15" s="108">
        <v>134</v>
      </c>
      <c r="F15" s="108">
        <v>100</v>
      </c>
      <c r="G15" s="108">
        <v>100</v>
      </c>
      <c r="H15" s="108">
        <v>100</v>
      </c>
      <c r="I15" s="104" t="s">
        <v>118</v>
      </c>
      <c r="J15" s="116" t="s">
        <v>162</v>
      </c>
      <c r="K15" s="127" t="s">
        <v>320</v>
      </c>
      <c r="L15" s="100"/>
    </row>
    <row r="16" spans="1:12" ht="12.75" customHeight="1">
      <c r="A16" s="121" t="s">
        <v>385</v>
      </c>
      <c r="B16" s="121" t="s">
        <v>384</v>
      </c>
      <c r="C16" s="101">
        <v>365</v>
      </c>
      <c r="D16" s="107" t="s">
        <v>21</v>
      </c>
      <c r="E16" s="108">
        <v>60</v>
      </c>
      <c r="F16" s="108">
        <v>60</v>
      </c>
      <c r="G16" s="108">
        <v>60</v>
      </c>
      <c r="H16" s="108">
        <v>75</v>
      </c>
      <c r="I16" s="104" t="s">
        <v>122</v>
      </c>
      <c r="J16" s="103" t="s">
        <v>165</v>
      </c>
      <c r="K16" s="127" t="s">
        <v>320</v>
      </c>
      <c r="L16" s="100"/>
    </row>
    <row r="17" spans="1:12" ht="12.75" customHeight="1">
      <c r="A17" s="121" t="s">
        <v>381</v>
      </c>
      <c r="B17" s="121" t="s">
        <v>380</v>
      </c>
      <c r="C17" s="101">
        <v>336</v>
      </c>
      <c r="D17" s="107" t="s">
        <v>21</v>
      </c>
      <c r="E17" s="108">
        <v>70</v>
      </c>
      <c r="F17" s="108">
        <v>70</v>
      </c>
      <c r="G17" s="108">
        <v>70</v>
      </c>
      <c r="H17" s="108">
        <v>100</v>
      </c>
      <c r="I17" s="104" t="s">
        <v>104</v>
      </c>
      <c r="J17" s="116" t="s">
        <v>150</v>
      </c>
      <c r="K17" s="127" t="s">
        <v>320</v>
      </c>
      <c r="L17" s="100"/>
    </row>
    <row r="18" spans="1:12" ht="12.75" customHeight="1">
      <c r="A18" s="121" t="s">
        <v>473</v>
      </c>
      <c r="B18" s="121" t="s">
        <v>472</v>
      </c>
      <c r="C18" s="101" t="s">
        <v>28</v>
      </c>
      <c r="D18" s="107" t="s">
        <v>29</v>
      </c>
      <c r="E18" s="108">
        <v>130</v>
      </c>
      <c r="F18" s="108">
        <v>130</v>
      </c>
      <c r="G18" s="108">
        <v>130</v>
      </c>
      <c r="H18" s="108">
        <v>60</v>
      </c>
      <c r="I18" s="115" t="s">
        <v>106</v>
      </c>
      <c r="J18" s="116" t="s">
        <v>145</v>
      </c>
      <c r="K18" s="127" t="s">
        <v>320</v>
      </c>
      <c r="L18" s="100"/>
    </row>
    <row r="19" spans="1:12" ht="12.75" customHeight="1">
      <c r="A19" s="121" t="s">
        <v>353</v>
      </c>
      <c r="B19" s="121" t="s">
        <v>352</v>
      </c>
      <c r="C19" s="101" t="s">
        <v>87</v>
      </c>
      <c r="D19" s="107" t="s">
        <v>25</v>
      </c>
      <c r="E19" s="108">
        <v>125</v>
      </c>
      <c r="F19" s="108">
        <v>125</v>
      </c>
      <c r="G19" s="108">
        <v>125</v>
      </c>
      <c r="H19" s="108">
        <v>60</v>
      </c>
      <c r="I19" s="115" t="s">
        <v>98</v>
      </c>
      <c r="J19" s="116" t="s">
        <v>135</v>
      </c>
      <c r="K19" s="127" t="s">
        <v>320</v>
      </c>
      <c r="L19" s="100"/>
    </row>
    <row r="20" spans="1:12" ht="12.75" customHeight="1">
      <c r="A20" s="121" t="s">
        <v>353</v>
      </c>
      <c r="B20" s="121" t="s">
        <v>352</v>
      </c>
      <c r="C20" s="101" t="s">
        <v>460</v>
      </c>
      <c r="D20" s="107" t="s">
        <v>29</v>
      </c>
      <c r="E20" s="108"/>
      <c r="F20" s="108">
        <v>133</v>
      </c>
      <c r="G20" s="108"/>
      <c r="H20" s="108"/>
      <c r="I20" s="115" t="s">
        <v>99</v>
      </c>
      <c r="J20" s="116"/>
      <c r="K20" s="127" t="s">
        <v>320</v>
      </c>
      <c r="L20" s="100"/>
    </row>
    <row r="21" spans="1:12" ht="12.75" customHeight="1">
      <c r="A21" s="121" t="s">
        <v>341</v>
      </c>
      <c r="B21" s="121" t="s">
        <v>398</v>
      </c>
      <c r="C21" s="101">
        <v>330</v>
      </c>
      <c r="D21" s="107" t="s">
        <v>23</v>
      </c>
      <c r="E21" s="108">
        <v>65</v>
      </c>
      <c r="F21" s="108">
        <v>65</v>
      </c>
      <c r="G21" s="108">
        <v>65</v>
      </c>
      <c r="H21" s="108">
        <v>100</v>
      </c>
      <c r="I21" s="104" t="s">
        <v>112</v>
      </c>
      <c r="J21" s="116" t="s">
        <v>153</v>
      </c>
      <c r="K21" s="127" t="s">
        <v>320</v>
      </c>
      <c r="L21" s="100"/>
    </row>
    <row r="22" spans="1:12" ht="12.75" customHeight="1">
      <c r="A22" s="122" t="s">
        <v>341</v>
      </c>
      <c r="B22" s="121" t="s">
        <v>398</v>
      </c>
      <c r="C22" s="101" t="s">
        <v>182</v>
      </c>
      <c r="D22" s="101" t="s">
        <v>181</v>
      </c>
      <c r="E22" s="106">
        <v>40</v>
      </c>
      <c r="F22" s="106">
        <v>40</v>
      </c>
      <c r="G22" s="106">
        <v>40</v>
      </c>
      <c r="H22" s="103"/>
      <c r="I22" s="104" t="s">
        <v>177</v>
      </c>
      <c r="J22" s="103" t="s">
        <v>201</v>
      </c>
      <c r="K22" s="126" t="s">
        <v>320</v>
      </c>
      <c r="L22" s="105"/>
    </row>
    <row r="23" spans="1:12" ht="12.75" customHeight="1">
      <c r="A23" s="121" t="s">
        <v>341</v>
      </c>
      <c r="B23" s="121" t="s">
        <v>398</v>
      </c>
      <c r="C23" s="101">
        <v>330</v>
      </c>
      <c r="D23" s="107" t="s">
        <v>21</v>
      </c>
      <c r="E23" s="108">
        <v>65</v>
      </c>
      <c r="F23" s="108">
        <v>65</v>
      </c>
      <c r="G23" s="108">
        <v>65</v>
      </c>
      <c r="H23" s="108">
        <v>100</v>
      </c>
      <c r="I23" s="104" t="s">
        <v>112</v>
      </c>
      <c r="J23" s="116" t="s">
        <v>169</v>
      </c>
      <c r="K23" s="127" t="s">
        <v>320</v>
      </c>
      <c r="L23" s="100"/>
    </row>
    <row r="24" spans="1:12" ht="12.75" customHeight="1">
      <c r="A24" s="121" t="s">
        <v>341</v>
      </c>
      <c r="B24" s="121" t="s">
        <v>398</v>
      </c>
      <c r="C24" s="101">
        <v>332</v>
      </c>
      <c r="D24" s="107" t="s">
        <v>29</v>
      </c>
      <c r="E24" s="108">
        <v>85</v>
      </c>
      <c r="F24" s="108">
        <v>85</v>
      </c>
      <c r="G24" s="108">
        <v>85</v>
      </c>
      <c r="H24" s="108">
        <v>100</v>
      </c>
      <c r="I24" s="104" t="s">
        <v>114</v>
      </c>
      <c r="J24" s="116" t="s">
        <v>157</v>
      </c>
      <c r="K24" s="127" t="s">
        <v>320</v>
      </c>
      <c r="L24" s="100"/>
    </row>
    <row r="25" spans="1:12" ht="12.75" customHeight="1">
      <c r="A25" s="121" t="s">
        <v>379</v>
      </c>
      <c r="B25" s="121" t="s">
        <v>378</v>
      </c>
      <c r="C25" s="101">
        <v>324</v>
      </c>
      <c r="D25" s="101" t="s">
        <v>23</v>
      </c>
      <c r="E25" s="106">
        <v>32</v>
      </c>
      <c r="F25" s="106">
        <v>32</v>
      </c>
      <c r="G25" s="106">
        <v>32</v>
      </c>
      <c r="H25" s="108">
        <v>75</v>
      </c>
      <c r="I25" s="104" t="s">
        <v>108</v>
      </c>
      <c r="J25" s="116"/>
      <c r="K25" s="127" t="s">
        <v>320</v>
      </c>
      <c r="L25" s="100"/>
    </row>
    <row r="26" spans="1:12" ht="12.75" customHeight="1">
      <c r="A26" s="121" t="s">
        <v>379</v>
      </c>
      <c r="B26" s="121" t="s">
        <v>378</v>
      </c>
      <c r="C26" s="101">
        <v>338</v>
      </c>
      <c r="D26" s="107" t="s">
        <v>21</v>
      </c>
      <c r="E26" s="108">
        <v>55</v>
      </c>
      <c r="F26" s="108">
        <v>55</v>
      </c>
      <c r="G26" s="108">
        <v>55</v>
      </c>
      <c r="H26" s="108">
        <v>75</v>
      </c>
      <c r="I26" s="104" t="s">
        <v>108</v>
      </c>
      <c r="J26" s="116" t="s">
        <v>159</v>
      </c>
      <c r="K26" s="127" t="s">
        <v>320</v>
      </c>
      <c r="L26" s="100"/>
    </row>
    <row r="27" spans="1:12" ht="12.75" customHeight="1">
      <c r="A27" s="121" t="s">
        <v>365</v>
      </c>
      <c r="B27" s="121" t="s">
        <v>364</v>
      </c>
      <c r="C27" s="101" t="s">
        <v>91</v>
      </c>
      <c r="D27" s="107" t="s">
        <v>23</v>
      </c>
      <c r="E27" s="108">
        <v>50</v>
      </c>
      <c r="F27" s="108">
        <v>50</v>
      </c>
      <c r="G27" s="108">
        <v>50</v>
      </c>
      <c r="H27" s="108">
        <v>40</v>
      </c>
      <c r="I27" s="104" t="s">
        <v>116</v>
      </c>
      <c r="J27" s="116"/>
      <c r="K27" s="127" t="s">
        <v>320</v>
      </c>
      <c r="L27" s="100"/>
    </row>
    <row r="28" spans="1:12" ht="12.75" customHeight="1">
      <c r="A28" s="121" t="s">
        <v>365</v>
      </c>
      <c r="B28" s="121" t="s">
        <v>364</v>
      </c>
      <c r="C28" s="101" t="s">
        <v>70</v>
      </c>
      <c r="D28" s="107" t="s">
        <v>23</v>
      </c>
      <c r="E28" s="108">
        <v>45</v>
      </c>
      <c r="F28" s="108">
        <v>45</v>
      </c>
      <c r="G28" s="108">
        <v>45</v>
      </c>
      <c r="H28" s="108">
        <v>25</v>
      </c>
      <c r="I28" s="116" t="s">
        <v>124</v>
      </c>
      <c r="J28" s="116" t="s">
        <v>167</v>
      </c>
      <c r="K28" s="127" t="s">
        <v>320</v>
      </c>
      <c r="L28" s="100"/>
    </row>
    <row r="29" spans="1:12" ht="12.75" customHeight="1">
      <c r="A29" s="121" t="s">
        <v>365</v>
      </c>
      <c r="B29" s="121" t="s">
        <v>364</v>
      </c>
      <c r="C29" s="101" t="s">
        <v>31</v>
      </c>
      <c r="D29" s="107" t="s">
        <v>29</v>
      </c>
      <c r="E29" s="108">
        <v>80</v>
      </c>
      <c r="F29" s="108">
        <v>80</v>
      </c>
      <c r="G29" s="108">
        <v>80</v>
      </c>
      <c r="H29" s="108">
        <v>150</v>
      </c>
      <c r="I29" s="112" t="s">
        <v>104</v>
      </c>
      <c r="J29" s="116"/>
      <c r="K29" s="127" t="s">
        <v>320</v>
      </c>
      <c r="L29" s="100"/>
    </row>
    <row r="30" spans="1:12" ht="12.75" customHeight="1">
      <c r="A30" s="121" t="s">
        <v>365</v>
      </c>
      <c r="B30" s="121" t="s">
        <v>364</v>
      </c>
      <c r="C30" s="101">
        <v>366</v>
      </c>
      <c r="D30" s="107" t="s">
        <v>21</v>
      </c>
      <c r="E30" s="108">
        <v>104</v>
      </c>
      <c r="F30" s="108">
        <v>80</v>
      </c>
      <c r="G30" s="108">
        <v>80</v>
      </c>
      <c r="H30" s="108">
        <v>84</v>
      </c>
      <c r="I30" s="104" t="s">
        <v>123</v>
      </c>
      <c r="J30" s="116" t="s">
        <v>166</v>
      </c>
      <c r="K30" s="127" t="s">
        <v>320</v>
      </c>
      <c r="L30" s="100"/>
    </row>
    <row r="31" spans="1:12" ht="12.75" customHeight="1">
      <c r="A31" s="121" t="s">
        <v>361</v>
      </c>
      <c r="B31" s="121" t="s">
        <v>360</v>
      </c>
      <c r="C31" s="101" t="s">
        <v>31</v>
      </c>
      <c r="D31" s="107" t="s">
        <v>23</v>
      </c>
      <c r="E31" s="108">
        <v>80</v>
      </c>
      <c r="F31" s="108">
        <v>80</v>
      </c>
      <c r="G31" s="108">
        <v>80</v>
      </c>
      <c r="H31" s="108">
        <v>200</v>
      </c>
      <c r="I31" s="112" t="s">
        <v>103</v>
      </c>
      <c r="J31" s="116" t="s">
        <v>143</v>
      </c>
      <c r="K31" s="127" t="s">
        <v>320</v>
      </c>
      <c r="L31" s="100"/>
    </row>
    <row r="32" spans="1:12" ht="12.75" customHeight="1">
      <c r="A32" s="121" t="s">
        <v>361</v>
      </c>
      <c r="B32" s="121" t="s">
        <v>360</v>
      </c>
      <c r="C32" s="101">
        <v>315</v>
      </c>
      <c r="D32" s="107" t="s">
        <v>21</v>
      </c>
      <c r="E32" s="108">
        <v>61</v>
      </c>
      <c r="F32" s="108">
        <v>61</v>
      </c>
      <c r="G32" s="108">
        <v>61</v>
      </c>
      <c r="H32" s="108">
        <v>90</v>
      </c>
      <c r="I32" s="104" t="s">
        <v>111</v>
      </c>
      <c r="J32" s="116" t="s">
        <v>151</v>
      </c>
      <c r="K32" s="127" t="s">
        <v>320</v>
      </c>
      <c r="L32" s="100"/>
    </row>
    <row r="33" spans="1:12" ht="12.75" customHeight="1">
      <c r="A33" s="121" t="s">
        <v>347</v>
      </c>
      <c r="B33" s="121" t="s">
        <v>346</v>
      </c>
      <c r="C33" s="101" t="s">
        <v>76</v>
      </c>
      <c r="D33" s="107" t="s">
        <v>83</v>
      </c>
      <c r="E33" s="108">
        <v>100</v>
      </c>
      <c r="F33" s="108">
        <v>100</v>
      </c>
      <c r="G33" s="108">
        <v>100</v>
      </c>
      <c r="H33" s="108"/>
      <c r="I33" s="109" t="s">
        <v>97</v>
      </c>
      <c r="J33" s="110" t="s">
        <v>204</v>
      </c>
      <c r="K33" s="126" t="s">
        <v>320</v>
      </c>
      <c r="L33" s="100"/>
    </row>
    <row r="34" spans="1:12" ht="12.75" customHeight="1">
      <c r="A34" s="121" t="s">
        <v>347</v>
      </c>
      <c r="B34" s="121" t="s">
        <v>346</v>
      </c>
      <c r="C34" s="101" t="s">
        <v>81</v>
      </c>
      <c r="D34" s="107" t="s">
        <v>83</v>
      </c>
      <c r="E34" s="108">
        <v>100</v>
      </c>
      <c r="F34" s="108">
        <v>85</v>
      </c>
      <c r="G34" s="108">
        <v>100</v>
      </c>
      <c r="H34" s="108"/>
      <c r="I34" s="109" t="s">
        <v>97</v>
      </c>
      <c r="J34" s="110"/>
      <c r="K34" s="126" t="s">
        <v>320</v>
      </c>
      <c r="L34" s="100"/>
    </row>
    <row r="35" spans="1:12" ht="12.75" customHeight="1">
      <c r="A35" s="121" t="s">
        <v>347</v>
      </c>
      <c r="B35" s="121" t="s">
        <v>346</v>
      </c>
      <c r="C35" s="101" t="s">
        <v>79</v>
      </c>
      <c r="D35" s="107" t="s">
        <v>84</v>
      </c>
      <c r="E35" s="108">
        <v>100</v>
      </c>
      <c r="F35" s="108">
        <v>100</v>
      </c>
      <c r="G35" s="108">
        <v>100</v>
      </c>
      <c r="H35" s="108"/>
      <c r="I35" s="109" t="s">
        <v>97</v>
      </c>
      <c r="J35" s="110" t="s">
        <v>204</v>
      </c>
      <c r="K35" s="126" t="s">
        <v>320</v>
      </c>
      <c r="L35" s="100"/>
    </row>
    <row r="36" spans="1:12" ht="12.75" customHeight="1">
      <c r="A36" s="121" t="s">
        <v>375</v>
      </c>
      <c r="B36" s="121" t="s">
        <v>374</v>
      </c>
      <c r="C36" s="101" t="s">
        <v>50</v>
      </c>
      <c r="D36" s="107" t="s">
        <v>23</v>
      </c>
      <c r="E36" s="108">
        <v>60</v>
      </c>
      <c r="F36" s="108">
        <v>45</v>
      </c>
      <c r="G36" s="108">
        <v>45</v>
      </c>
      <c r="H36" s="108">
        <v>45</v>
      </c>
      <c r="I36" s="104" t="s">
        <v>109</v>
      </c>
      <c r="J36" s="116" t="s">
        <v>149</v>
      </c>
      <c r="K36" s="127" t="s">
        <v>320</v>
      </c>
      <c r="L36" s="100"/>
    </row>
    <row r="37" spans="1:12" ht="12.75" customHeight="1">
      <c r="A37" s="121" t="s">
        <v>375</v>
      </c>
      <c r="B37" s="121" t="s">
        <v>374</v>
      </c>
      <c r="C37" s="101">
        <v>330</v>
      </c>
      <c r="D37" s="107" t="s">
        <v>25</v>
      </c>
      <c r="E37" s="108">
        <v>65</v>
      </c>
      <c r="F37" s="108">
        <v>65</v>
      </c>
      <c r="G37" s="108">
        <v>65</v>
      </c>
      <c r="H37" s="108">
        <v>100</v>
      </c>
      <c r="I37" s="104" t="s">
        <v>104</v>
      </c>
      <c r="J37" s="116"/>
      <c r="K37" s="127" t="s">
        <v>320</v>
      </c>
      <c r="L37" s="100"/>
    </row>
    <row r="38" spans="1:12" ht="12.75" customHeight="1">
      <c r="A38" s="121" t="s">
        <v>375</v>
      </c>
      <c r="B38" s="121" t="s">
        <v>374</v>
      </c>
      <c r="C38" s="101" t="s">
        <v>465</v>
      </c>
      <c r="D38" s="107" t="s">
        <v>466</v>
      </c>
      <c r="E38" s="108">
        <v>104</v>
      </c>
      <c r="F38" s="108">
        <v>80</v>
      </c>
      <c r="G38" s="108">
        <v>80</v>
      </c>
      <c r="H38" s="108">
        <v>84</v>
      </c>
      <c r="I38" s="104" t="s">
        <v>396</v>
      </c>
      <c r="J38" s="116" t="s">
        <v>166</v>
      </c>
      <c r="K38" s="127" t="s">
        <v>320</v>
      </c>
      <c r="L38" s="100"/>
    </row>
    <row r="39" spans="1:12" ht="12.75" customHeight="1">
      <c r="A39" s="121" t="s">
        <v>375</v>
      </c>
      <c r="B39" s="121" t="s">
        <v>374</v>
      </c>
      <c r="C39" s="101">
        <v>313</v>
      </c>
      <c r="D39" s="107" t="s">
        <v>21</v>
      </c>
      <c r="E39" s="108">
        <v>60</v>
      </c>
      <c r="F39" s="108">
        <v>60</v>
      </c>
      <c r="G39" s="108">
        <v>60</v>
      </c>
      <c r="H39" s="108">
        <v>100</v>
      </c>
      <c r="I39" s="104" t="s">
        <v>109</v>
      </c>
      <c r="J39" s="116" t="s">
        <v>148</v>
      </c>
      <c r="K39" s="127" t="s">
        <v>320</v>
      </c>
      <c r="L39" s="100"/>
    </row>
    <row r="40" spans="1:12" ht="12.75" customHeight="1">
      <c r="A40" s="154" t="s">
        <v>375</v>
      </c>
      <c r="B40" s="154" t="s">
        <v>374</v>
      </c>
      <c r="C40" s="101">
        <v>336</v>
      </c>
      <c r="D40" s="107" t="s">
        <v>29</v>
      </c>
      <c r="E40" s="108">
        <v>106</v>
      </c>
      <c r="F40" s="108">
        <v>80</v>
      </c>
      <c r="G40" s="108">
        <v>100</v>
      </c>
      <c r="H40" s="108">
        <v>100</v>
      </c>
      <c r="I40" s="104" t="s">
        <v>104</v>
      </c>
      <c r="J40" s="116" t="s">
        <v>160</v>
      </c>
      <c r="K40" s="127" t="s">
        <v>320</v>
      </c>
      <c r="L40" s="100"/>
    </row>
    <row r="41" spans="1:12" ht="12.75" customHeight="1">
      <c r="A41" s="121" t="s">
        <v>363</v>
      </c>
      <c r="B41" s="121" t="s">
        <v>362</v>
      </c>
      <c r="C41" s="101" t="s">
        <v>31</v>
      </c>
      <c r="D41" s="107" t="s">
        <v>21</v>
      </c>
      <c r="E41" s="108">
        <v>80</v>
      </c>
      <c r="F41" s="108">
        <v>80</v>
      </c>
      <c r="G41" s="108">
        <v>80</v>
      </c>
      <c r="H41" s="108">
        <v>150</v>
      </c>
      <c r="I41" s="112" t="s">
        <v>103</v>
      </c>
      <c r="J41" s="116" t="s">
        <v>143</v>
      </c>
      <c r="K41" s="127" t="s">
        <v>320</v>
      </c>
      <c r="L41" s="100"/>
    </row>
    <row r="42" spans="1:12" ht="12.75" customHeight="1">
      <c r="A42" s="121" t="s">
        <v>363</v>
      </c>
      <c r="B42" s="121" t="s">
        <v>362</v>
      </c>
      <c r="C42" s="101">
        <v>323</v>
      </c>
      <c r="D42" s="101" t="s">
        <v>21</v>
      </c>
      <c r="E42" s="106">
        <v>46</v>
      </c>
      <c r="F42" s="106">
        <v>65</v>
      </c>
      <c r="G42" s="106">
        <v>46</v>
      </c>
      <c r="H42" s="108">
        <v>75</v>
      </c>
      <c r="I42" s="104" t="s">
        <v>103</v>
      </c>
      <c r="J42" s="116" t="s">
        <v>152</v>
      </c>
      <c r="K42" s="127" t="s">
        <v>320</v>
      </c>
      <c r="L42" s="100"/>
    </row>
    <row r="43" spans="1:12" ht="12.75" customHeight="1">
      <c r="A43" s="121" t="s">
        <v>377</v>
      </c>
      <c r="B43" s="121" t="s">
        <v>376</v>
      </c>
      <c r="C43" s="101">
        <v>315</v>
      </c>
      <c r="D43" s="107" t="s">
        <v>23</v>
      </c>
      <c r="E43" s="108">
        <v>61</v>
      </c>
      <c r="F43" s="108">
        <v>61</v>
      </c>
      <c r="G43" s="108">
        <v>61</v>
      </c>
      <c r="H43" s="108">
        <v>90</v>
      </c>
      <c r="I43" s="104" t="s">
        <v>110</v>
      </c>
      <c r="J43" s="116" t="s">
        <v>150</v>
      </c>
      <c r="K43" s="127" t="s">
        <v>320</v>
      </c>
      <c r="L43" s="100"/>
    </row>
    <row r="44" spans="1:12" ht="12.75" customHeight="1">
      <c r="A44" s="121" t="s">
        <v>377</v>
      </c>
      <c r="B44" s="121" t="s">
        <v>376</v>
      </c>
      <c r="C44" s="101">
        <v>339</v>
      </c>
      <c r="D44" s="107" t="s">
        <v>23</v>
      </c>
      <c r="E44" s="108">
        <v>70</v>
      </c>
      <c r="F44" s="108">
        <v>50</v>
      </c>
      <c r="G44" s="108">
        <v>50</v>
      </c>
      <c r="H44" s="108">
        <v>80</v>
      </c>
      <c r="I44" s="104" t="s">
        <v>386</v>
      </c>
      <c r="J44" s="116" t="s">
        <v>145</v>
      </c>
      <c r="K44" s="127" t="s">
        <v>320</v>
      </c>
      <c r="L44" s="100"/>
    </row>
    <row r="45" spans="1:12" ht="12.75" customHeight="1">
      <c r="A45" s="121" t="s">
        <v>377</v>
      </c>
      <c r="B45" s="121" t="s">
        <v>376</v>
      </c>
      <c r="C45" s="101">
        <v>334</v>
      </c>
      <c r="D45" s="107" t="s">
        <v>21</v>
      </c>
      <c r="E45" s="108">
        <v>35</v>
      </c>
      <c r="F45" s="108">
        <v>35</v>
      </c>
      <c r="G45" s="108">
        <v>35</v>
      </c>
      <c r="H45" s="108">
        <v>120</v>
      </c>
      <c r="I45" s="104" t="s">
        <v>117</v>
      </c>
      <c r="J45" s="116" t="s">
        <v>158</v>
      </c>
      <c r="K45" s="127" t="s">
        <v>320</v>
      </c>
      <c r="L45" s="100"/>
    </row>
    <row r="46" spans="1:12" ht="12.75" customHeight="1">
      <c r="A46" s="121" t="s">
        <v>377</v>
      </c>
      <c r="B46" s="121" t="s">
        <v>376</v>
      </c>
      <c r="C46" s="101">
        <v>339</v>
      </c>
      <c r="D46" s="107" t="s">
        <v>21</v>
      </c>
      <c r="E46" s="108">
        <v>80</v>
      </c>
      <c r="F46" s="108">
        <v>80</v>
      </c>
      <c r="G46" s="108">
        <v>80</v>
      </c>
      <c r="H46" s="108">
        <v>80</v>
      </c>
      <c r="I46" s="104" t="s">
        <v>119</v>
      </c>
      <c r="J46" s="116" t="s">
        <v>149</v>
      </c>
      <c r="K46" s="127" t="s">
        <v>320</v>
      </c>
      <c r="L46" s="100"/>
    </row>
    <row r="47" spans="1:12" ht="12.75" customHeight="1">
      <c r="A47" s="121" t="s">
        <v>390</v>
      </c>
      <c r="B47" s="121" t="s">
        <v>389</v>
      </c>
      <c r="C47" s="101">
        <v>360</v>
      </c>
      <c r="D47" s="107" t="s">
        <v>23</v>
      </c>
      <c r="E47" s="108">
        <v>29</v>
      </c>
      <c r="F47" s="108">
        <v>29</v>
      </c>
      <c r="G47" s="108">
        <v>29</v>
      </c>
      <c r="H47" s="108">
        <v>70</v>
      </c>
      <c r="I47" s="104" t="s">
        <v>121</v>
      </c>
      <c r="J47" s="116" t="s">
        <v>164</v>
      </c>
      <c r="K47" s="127" t="s">
        <v>320</v>
      </c>
      <c r="L47" s="100"/>
    </row>
    <row r="48" spans="1:12" ht="12.75" customHeight="1">
      <c r="A48" s="124" t="s">
        <v>390</v>
      </c>
      <c r="B48" s="121" t="s">
        <v>389</v>
      </c>
      <c r="C48" s="101" t="s">
        <v>333</v>
      </c>
      <c r="D48" s="101" t="s">
        <v>21</v>
      </c>
      <c r="E48" s="106">
        <v>90</v>
      </c>
      <c r="F48" s="106">
        <v>90</v>
      </c>
      <c r="G48" s="106">
        <v>90</v>
      </c>
      <c r="H48" s="120" t="s">
        <v>32</v>
      </c>
      <c r="I48" s="116" t="s">
        <v>124</v>
      </c>
      <c r="J48" s="103" t="s">
        <v>172</v>
      </c>
      <c r="K48" s="128" t="s">
        <v>320</v>
      </c>
      <c r="L48" s="100"/>
    </row>
    <row r="49" spans="1:12" ht="12.75" customHeight="1">
      <c r="A49" s="121" t="s">
        <v>390</v>
      </c>
      <c r="B49" s="121" t="s">
        <v>389</v>
      </c>
      <c r="C49" s="101">
        <v>361</v>
      </c>
      <c r="D49" s="107" t="s">
        <v>30</v>
      </c>
      <c r="E49" s="108">
        <v>15</v>
      </c>
      <c r="F49" s="108">
        <v>15</v>
      </c>
      <c r="G49" s="108">
        <v>15</v>
      </c>
      <c r="H49" s="108">
        <v>70</v>
      </c>
      <c r="I49" s="104" t="s">
        <v>121</v>
      </c>
      <c r="J49" s="103" t="s">
        <v>163</v>
      </c>
      <c r="K49" s="127" t="s">
        <v>320</v>
      </c>
      <c r="L49" s="100"/>
    </row>
    <row r="50" spans="1:12" ht="12.75" customHeight="1">
      <c r="A50" s="121" t="s">
        <v>355</v>
      </c>
      <c r="B50" s="121" t="s">
        <v>354</v>
      </c>
      <c r="C50" s="101" t="s">
        <v>24</v>
      </c>
      <c r="D50" s="107" t="s">
        <v>25</v>
      </c>
      <c r="E50" s="108">
        <v>100</v>
      </c>
      <c r="F50" s="108">
        <v>100</v>
      </c>
      <c r="G50" s="108">
        <v>100</v>
      </c>
      <c r="H50" s="108">
        <v>60</v>
      </c>
      <c r="I50" s="117" t="s">
        <v>106</v>
      </c>
      <c r="J50" s="116" t="s">
        <v>145</v>
      </c>
      <c r="K50" s="127" t="s">
        <v>320</v>
      </c>
      <c r="L50" s="100"/>
    </row>
    <row r="51" spans="1:12" ht="12.75" customHeight="1">
      <c r="A51" s="121" t="s">
        <v>355</v>
      </c>
      <c r="B51" s="121" t="s">
        <v>354</v>
      </c>
      <c r="C51" s="101" t="s">
        <v>89</v>
      </c>
      <c r="D51" s="107" t="s">
        <v>21</v>
      </c>
      <c r="E51" s="108">
        <v>171</v>
      </c>
      <c r="F51" s="108">
        <v>150</v>
      </c>
      <c r="G51" s="108">
        <v>150</v>
      </c>
      <c r="H51" s="108">
        <v>100</v>
      </c>
      <c r="I51" s="112" t="s">
        <v>100</v>
      </c>
      <c r="J51" s="116"/>
      <c r="K51" s="127" t="s">
        <v>320</v>
      </c>
      <c r="L51" s="100"/>
    </row>
    <row r="52" spans="1:12" ht="12.75" customHeight="1">
      <c r="A52" s="121" t="s">
        <v>359</v>
      </c>
      <c r="B52" s="121" t="s">
        <v>358</v>
      </c>
      <c r="C52" s="101">
        <v>210</v>
      </c>
      <c r="D52" s="107" t="s">
        <v>23</v>
      </c>
      <c r="E52" s="108">
        <v>66</v>
      </c>
      <c r="F52" s="108">
        <v>66</v>
      </c>
      <c r="G52" s="108">
        <v>66</v>
      </c>
      <c r="H52" s="108">
        <v>225</v>
      </c>
      <c r="I52" s="117" t="s">
        <v>101</v>
      </c>
      <c r="J52" s="116" t="s">
        <v>142</v>
      </c>
      <c r="K52" s="127" t="s">
        <v>320</v>
      </c>
      <c r="L52" s="100"/>
    </row>
    <row r="53" spans="1:12" ht="12.75" customHeight="1">
      <c r="A53" s="121" t="s">
        <v>367</v>
      </c>
      <c r="B53" s="121" t="s">
        <v>366</v>
      </c>
      <c r="C53" s="101" t="s">
        <v>24</v>
      </c>
      <c r="D53" s="107" t="s">
        <v>26</v>
      </c>
      <c r="E53" s="108">
        <v>100</v>
      </c>
      <c r="F53" s="108">
        <v>100</v>
      </c>
      <c r="G53" s="108">
        <v>100</v>
      </c>
      <c r="H53" s="108">
        <v>60</v>
      </c>
      <c r="I53" s="117" t="s">
        <v>106</v>
      </c>
      <c r="J53" s="116" t="s">
        <v>146</v>
      </c>
      <c r="K53" s="127" t="s">
        <v>320</v>
      </c>
      <c r="L53" s="100"/>
    </row>
    <row r="54" spans="1:12" ht="12.75" customHeight="1">
      <c r="A54" s="121" t="s">
        <v>367</v>
      </c>
      <c r="B54" s="121" t="s">
        <v>366</v>
      </c>
      <c r="C54" s="101">
        <v>332</v>
      </c>
      <c r="D54" s="107" t="s">
        <v>21</v>
      </c>
      <c r="E54" s="108">
        <v>85</v>
      </c>
      <c r="F54" s="108">
        <v>85</v>
      </c>
      <c r="G54" s="108">
        <v>85</v>
      </c>
      <c r="H54" s="108">
        <v>100</v>
      </c>
      <c r="I54" s="104" t="s">
        <v>104</v>
      </c>
      <c r="J54" s="116" t="s">
        <v>156</v>
      </c>
      <c r="K54" s="127" t="s">
        <v>320</v>
      </c>
      <c r="L54" s="100"/>
    </row>
    <row r="55" spans="1:12" ht="12.75" customHeight="1">
      <c r="A55" s="121" t="s">
        <v>395</v>
      </c>
      <c r="B55" s="121" t="s">
        <v>394</v>
      </c>
      <c r="C55" s="101" t="s">
        <v>27</v>
      </c>
      <c r="D55" s="107" t="s">
        <v>23</v>
      </c>
      <c r="E55" s="108">
        <v>95</v>
      </c>
      <c r="F55" s="108">
        <v>95</v>
      </c>
      <c r="G55" s="108">
        <v>95</v>
      </c>
      <c r="H55" s="108">
        <v>120</v>
      </c>
      <c r="I55" s="117" t="s">
        <v>108</v>
      </c>
      <c r="J55" s="116" t="s">
        <v>174</v>
      </c>
      <c r="K55" s="127" t="s">
        <v>320</v>
      </c>
      <c r="L55" s="100"/>
    </row>
    <row r="56" spans="1:12" ht="12.75" customHeight="1">
      <c r="A56" s="124" t="s">
        <v>395</v>
      </c>
      <c r="B56" s="121" t="s">
        <v>394</v>
      </c>
      <c r="C56" s="101" t="s">
        <v>334</v>
      </c>
      <c r="D56" s="101" t="s">
        <v>21</v>
      </c>
      <c r="E56" s="106">
        <v>90</v>
      </c>
      <c r="F56" s="106">
        <v>90</v>
      </c>
      <c r="G56" s="106">
        <v>90</v>
      </c>
      <c r="H56" s="120" t="s">
        <v>32</v>
      </c>
      <c r="I56" s="116" t="s">
        <v>124</v>
      </c>
      <c r="J56" s="103" t="s">
        <v>172</v>
      </c>
      <c r="K56" s="128" t="s">
        <v>320</v>
      </c>
      <c r="L56" s="100"/>
    </row>
    <row r="57" spans="1:12" ht="12.75" customHeight="1">
      <c r="A57" s="121" t="s">
        <v>431</v>
      </c>
      <c r="B57" s="121" t="s">
        <v>430</v>
      </c>
      <c r="C57" s="101" t="s">
        <v>180</v>
      </c>
      <c r="D57" s="101" t="s">
        <v>183</v>
      </c>
      <c r="E57" s="106">
        <v>35</v>
      </c>
      <c r="F57" s="106">
        <v>35</v>
      </c>
      <c r="G57" s="106">
        <v>35</v>
      </c>
      <c r="H57" s="103"/>
      <c r="I57" s="104" t="s">
        <v>177</v>
      </c>
      <c r="J57" s="103" t="s">
        <v>202</v>
      </c>
      <c r="K57" s="126" t="s">
        <v>320</v>
      </c>
      <c r="L57" s="100"/>
    </row>
    <row r="58" spans="1:12" ht="12.75" customHeight="1">
      <c r="A58" s="121" t="s">
        <v>431</v>
      </c>
      <c r="B58" s="121" t="s">
        <v>430</v>
      </c>
      <c r="C58" s="101" t="s">
        <v>82</v>
      </c>
      <c r="D58" s="107" t="s">
        <v>84</v>
      </c>
      <c r="E58" s="108">
        <v>100</v>
      </c>
      <c r="F58" s="108">
        <v>100</v>
      </c>
      <c r="G58" s="108">
        <v>100</v>
      </c>
      <c r="H58" s="108"/>
      <c r="I58" s="109" t="s">
        <v>97</v>
      </c>
      <c r="J58" s="111" t="s">
        <v>204</v>
      </c>
      <c r="K58" s="127" t="s">
        <v>320</v>
      </c>
      <c r="L58" s="100"/>
    </row>
    <row r="59" spans="1:12" ht="12.75" customHeight="1">
      <c r="A59" s="121" t="s">
        <v>391</v>
      </c>
      <c r="B59" s="121" t="s">
        <v>340</v>
      </c>
      <c r="C59" s="101">
        <v>401</v>
      </c>
      <c r="D59" s="107" t="s">
        <v>21</v>
      </c>
      <c r="E59" s="108">
        <v>40</v>
      </c>
      <c r="F59" s="108">
        <v>40</v>
      </c>
      <c r="G59" s="108">
        <v>40</v>
      </c>
      <c r="H59" s="108">
        <v>25</v>
      </c>
      <c r="I59" s="104" t="s">
        <v>106</v>
      </c>
      <c r="J59" s="116" t="s">
        <v>168</v>
      </c>
      <c r="K59" s="127" t="s">
        <v>320</v>
      </c>
      <c r="L59" s="100"/>
    </row>
    <row r="60" spans="1:12" ht="12.75" customHeight="1">
      <c r="A60" s="121" t="s">
        <v>357</v>
      </c>
      <c r="B60" s="121" t="s">
        <v>356</v>
      </c>
      <c r="C60" s="101" t="s">
        <v>86</v>
      </c>
      <c r="D60" s="107" t="s">
        <v>23</v>
      </c>
      <c r="E60" s="108">
        <v>120</v>
      </c>
      <c r="F60" s="108">
        <v>120</v>
      </c>
      <c r="G60" s="108">
        <v>120</v>
      </c>
      <c r="H60" s="108" t="s">
        <v>137</v>
      </c>
      <c r="I60" s="112" t="s">
        <v>396</v>
      </c>
      <c r="J60" s="114" t="s">
        <v>134</v>
      </c>
      <c r="K60" s="127" t="s">
        <v>320</v>
      </c>
      <c r="L60" s="100"/>
    </row>
    <row r="61" spans="1:12" ht="12.75" customHeight="1">
      <c r="A61" s="121" t="s">
        <v>357</v>
      </c>
      <c r="B61" s="121" t="s">
        <v>356</v>
      </c>
      <c r="C61" s="101">
        <v>340</v>
      </c>
      <c r="D61" s="107" t="s">
        <v>23</v>
      </c>
      <c r="E61" s="108">
        <v>118</v>
      </c>
      <c r="F61" s="108">
        <v>120</v>
      </c>
      <c r="G61" s="108">
        <v>100</v>
      </c>
      <c r="H61" s="108">
        <v>75</v>
      </c>
      <c r="I61" s="104" t="s">
        <v>120</v>
      </c>
      <c r="J61" s="116" t="s">
        <v>161</v>
      </c>
      <c r="K61" s="127" t="s">
        <v>320</v>
      </c>
      <c r="L61" s="100" t="s">
        <v>408</v>
      </c>
    </row>
    <row r="62" spans="1:12" ht="12.75" customHeight="1">
      <c r="A62" s="121" t="s">
        <v>357</v>
      </c>
      <c r="B62" s="121" t="s">
        <v>356</v>
      </c>
      <c r="C62" s="101" t="s">
        <v>90</v>
      </c>
      <c r="D62" s="107" t="s">
        <v>35</v>
      </c>
      <c r="E62" s="108">
        <v>270</v>
      </c>
      <c r="F62" s="108">
        <v>165</v>
      </c>
      <c r="G62" s="108">
        <v>165</v>
      </c>
      <c r="H62" s="108" t="s">
        <v>138</v>
      </c>
      <c r="I62" s="112" t="s">
        <v>100</v>
      </c>
      <c r="J62" s="114" t="s">
        <v>139</v>
      </c>
      <c r="K62" s="127" t="s">
        <v>320</v>
      </c>
      <c r="L62" s="100"/>
    </row>
    <row r="63" spans="1:12" ht="12.75" customHeight="1">
      <c r="A63" s="121" t="s">
        <v>405</v>
      </c>
      <c r="B63" s="121" t="s">
        <v>404</v>
      </c>
      <c r="C63" s="101" t="s">
        <v>27</v>
      </c>
      <c r="D63" s="107" t="s">
        <v>21</v>
      </c>
      <c r="E63" s="108">
        <v>60</v>
      </c>
      <c r="F63" s="108">
        <v>60</v>
      </c>
      <c r="G63" s="108">
        <v>60</v>
      </c>
      <c r="H63" s="108">
        <v>75</v>
      </c>
      <c r="I63" s="117" t="s">
        <v>108</v>
      </c>
      <c r="J63" s="116" t="s">
        <v>174</v>
      </c>
      <c r="K63" s="127" t="s">
        <v>320</v>
      </c>
      <c r="L63" s="100"/>
    </row>
    <row r="64" spans="1:12" ht="12.75" customHeight="1">
      <c r="A64" s="121" t="s">
        <v>345</v>
      </c>
      <c r="B64" s="121" t="s">
        <v>344</v>
      </c>
      <c r="C64" s="101" t="s">
        <v>75</v>
      </c>
      <c r="D64" s="107" t="s">
        <v>83</v>
      </c>
      <c r="E64" s="108">
        <v>122</v>
      </c>
      <c r="F64" s="108">
        <v>122</v>
      </c>
      <c r="G64" s="108">
        <v>122</v>
      </c>
      <c r="H64" s="108" t="s">
        <v>179</v>
      </c>
      <c r="I64" s="109" t="s">
        <v>97</v>
      </c>
      <c r="J64" s="110" t="s">
        <v>203</v>
      </c>
      <c r="K64" s="126" t="s">
        <v>320</v>
      </c>
      <c r="L64" s="100"/>
    </row>
    <row r="65" spans="1:12" ht="12.75" customHeight="1">
      <c r="A65" s="121" t="s">
        <v>345</v>
      </c>
      <c r="B65" s="121" t="s">
        <v>344</v>
      </c>
      <c r="C65" s="101" t="s">
        <v>78</v>
      </c>
      <c r="D65" s="107" t="s">
        <v>84</v>
      </c>
      <c r="E65" s="108">
        <v>122</v>
      </c>
      <c r="F65" s="108">
        <v>122</v>
      </c>
      <c r="G65" s="108">
        <v>122</v>
      </c>
      <c r="H65" s="108" t="s">
        <v>179</v>
      </c>
      <c r="I65" s="109" t="s">
        <v>97</v>
      </c>
      <c r="J65" s="110" t="s">
        <v>203</v>
      </c>
      <c r="K65" s="126" t="s">
        <v>320</v>
      </c>
      <c r="L65" s="100"/>
    </row>
    <row r="66" spans="1:12" ht="12.75" customHeight="1">
      <c r="A66" s="121" t="s">
        <v>349</v>
      </c>
      <c r="B66" s="121" t="s">
        <v>348</v>
      </c>
      <c r="C66" s="101" t="s">
        <v>77</v>
      </c>
      <c r="D66" s="107" t="s">
        <v>83</v>
      </c>
      <c r="E66" s="108">
        <v>100</v>
      </c>
      <c r="F66" s="108">
        <v>100</v>
      </c>
      <c r="G66" s="108">
        <v>100</v>
      </c>
      <c r="H66" s="108"/>
      <c r="I66" s="109" t="s">
        <v>97</v>
      </c>
      <c r="J66" s="110" t="s">
        <v>204</v>
      </c>
      <c r="K66" s="126" t="s">
        <v>320</v>
      </c>
      <c r="L66" s="100"/>
    </row>
    <row r="67" spans="1:12" ht="12.75" customHeight="1">
      <c r="A67" s="121" t="s">
        <v>349</v>
      </c>
      <c r="B67" s="121" t="s">
        <v>348</v>
      </c>
      <c r="C67" s="101" t="s">
        <v>57</v>
      </c>
      <c r="D67" s="107" t="s">
        <v>21</v>
      </c>
      <c r="E67" s="108">
        <v>85</v>
      </c>
      <c r="F67" s="108">
        <v>85</v>
      </c>
      <c r="G67" s="108">
        <v>85</v>
      </c>
      <c r="H67" s="108">
        <v>100</v>
      </c>
      <c r="I67" s="104" t="s">
        <v>102</v>
      </c>
      <c r="J67" s="116"/>
      <c r="K67" s="127" t="s">
        <v>320</v>
      </c>
      <c r="L67" s="100"/>
    </row>
    <row r="68" spans="1:12" ht="12.75" customHeight="1">
      <c r="A68" s="121" t="s">
        <v>349</v>
      </c>
      <c r="B68" s="121" t="s">
        <v>348</v>
      </c>
      <c r="C68" s="101">
        <v>333</v>
      </c>
      <c r="D68" s="107" t="s">
        <v>21</v>
      </c>
      <c r="E68" s="108">
        <v>12</v>
      </c>
      <c r="F68" s="108">
        <v>12</v>
      </c>
      <c r="G68" s="108">
        <v>12</v>
      </c>
      <c r="H68" s="108">
        <v>100</v>
      </c>
      <c r="I68" s="104" t="s">
        <v>116</v>
      </c>
      <c r="J68" s="116"/>
      <c r="K68" s="127" t="s">
        <v>320</v>
      </c>
      <c r="L68" s="100"/>
    </row>
    <row r="69" spans="1:12" ht="12.75" customHeight="1">
      <c r="A69" s="121" t="s">
        <v>435</v>
      </c>
      <c r="B69" s="121" t="s">
        <v>436</v>
      </c>
      <c r="C69" s="101" t="s">
        <v>28</v>
      </c>
      <c r="D69" s="107" t="s">
        <v>21</v>
      </c>
      <c r="E69" s="108">
        <v>60</v>
      </c>
      <c r="F69" s="108">
        <v>60</v>
      </c>
      <c r="G69" s="108">
        <v>60</v>
      </c>
      <c r="H69" s="108">
        <v>60</v>
      </c>
      <c r="I69" s="115" t="s">
        <v>107</v>
      </c>
      <c r="J69" s="116" t="s">
        <v>147</v>
      </c>
      <c r="K69" s="127" t="s">
        <v>320</v>
      </c>
      <c r="L69" s="100" t="s">
        <v>441</v>
      </c>
    </row>
    <row r="70" spans="1:12" ht="12.75" customHeight="1">
      <c r="A70" s="121" t="s">
        <v>393</v>
      </c>
      <c r="B70" s="121" t="s">
        <v>392</v>
      </c>
      <c r="C70" s="101" t="s">
        <v>332</v>
      </c>
      <c r="D70" s="107" t="s">
        <v>171</v>
      </c>
      <c r="E70" s="108">
        <v>170</v>
      </c>
      <c r="F70" s="108">
        <v>170</v>
      </c>
      <c r="G70" s="108">
        <v>170</v>
      </c>
      <c r="H70" s="119" t="s">
        <v>32</v>
      </c>
      <c r="I70" s="104" t="s">
        <v>110</v>
      </c>
      <c r="J70" s="103" t="s">
        <v>173</v>
      </c>
      <c r="K70" s="127" t="s">
        <v>320</v>
      </c>
      <c r="L70" s="100"/>
    </row>
    <row r="71" spans="1:12" ht="12.75" customHeight="1">
      <c r="A71" s="121" t="s">
        <v>429</v>
      </c>
      <c r="B71" s="121" t="s">
        <v>428</v>
      </c>
      <c r="C71" s="101" t="s">
        <v>426</v>
      </c>
      <c r="D71" s="107" t="s">
        <v>83</v>
      </c>
      <c r="E71" s="108"/>
      <c r="F71" s="108">
        <v>10</v>
      </c>
      <c r="G71" s="108"/>
      <c r="H71" s="108"/>
      <c r="I71" s="104" t="s">
        <v>97</v>
      </c>
      <c r="J71" s="116"/>
      <c r="K71" s="127" t="s">
        <v>320</v>
      </c>
      <c r="L71" s="100"/>
    </row>
    <row r="72" spans="1:12" ht="12.75" customHeight="1">
      <c r="A72" s="121" t="s">
        <v>429</v>
      </c>
      <c r="B72" s="121" t="s">
        <v>428</v>
      </c>
      <c r="C72" s="101" t="s">
        <v>80</v>
      </c>
      <c r="D72" s="107" t="s">
        <v>84</v>
      </c>
      <c r="E72" s="108">
        <v>100</v>
      </c>
      <c r="F72" s="108">
        <v>100</v>
      </c>
      <c r="G72" s="108">
        <v>100</v>
      </c>
      <c r="H72" s="108"/>
      <c r="I72" s="109" t="s">
        <v>97</v>
      </c>
      <c r="J72" s="110" t="s">
        <v>204</v>
      </c>
      <c r="K72" s="127" t="s">
        <v>320</v>
      </c>
      <c r="L72" s="100"/>
    </row>
    <row r="73" spans="1:12">
      <c r="C73" s="42"/>
      <c r="D73" s="42"/>
      <c r="E73" s="42"/>
      <c r="F73" s="143">
        <f>SUM(F2:F72)</f>
        <v>5664</v>
      </c>
      <c r="G73" s="42"/>
      <c r="H73" s="42"/>
      <c r="I73" s="42"/>
      <c r="J73" s="42"/>
      <c r="K73" s="42"/>
    </row>
    <row r="74" spans="1:12">
      <c r="C74" s="42"/>
      <c r="D74" s="42"/>
      <c r="E74" s="42"/>
      <c r="F74" s="143"/>
      <c r="G74" s="42"/>
      <c r="H74" s="42"/>
      <c r="I74" s="42"/>
      <c r="J74" s="42"/>
      <c r="K74" s="42"/>
    </row>
    <row r="75" spans="1:12">
      <c r="F75" s="144"/>
    </row>
    <row r="76" spans="1:12" ht="13">
      <c r="C76" s="2"/>
      <c r="D76" s="2"/>
      <c r="E76" s="2"/>
    </row>
  </sheetData>
  <mergeCells count="1">
    <mergeCell ref="A1:B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TA - Winter 2002-03</oddHeader>
    <oddFooter>&amp;L&amp;"Tahoma" &amp;08 Tab: &amp;A; January 20 2003; &amp;T&amp;C&amp;"Tahoma" &amp;08 &amp;P&amp;R&amp;"Tahoma" &amp;08D:\Data\TAS\02W\all reports.xls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77"/>
  <sheetViews>
    <sheetView workbookViewId="0">
      <selection activeCell="I21" sqref="I21"/>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101" t="s">
        <v>180</v>
      </c>
      <c r="B2" s="101" t="s">
        <v>181</v>
      </c>
      <c r="C2" s="102">
        <v>35</v>
      </c>
      <c r="D2" s="102">
        <v>35</v>
      </c>
      <c r="E2" s="102">
        <v>35</v>
      </c>
      <c r="F2" s="103"/>
      <c r="G2" s="104" t="s">
        <v>177</v>
      </c>
      <c r="H2" s="103" t="s">
        <v>200</v>
      </c>
      <c r="I2" s="121"/>
      <c r="J2" s="122"/>
      <c r="K2" s="122"/>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customHeight="1">
      <c r="A4" s="101" t="s">
        <v>180</v>
      </c>
      <c r="B4" s="101" t="s">
        <v>183</v>
      </c>
      <c r="C4" s="106">
        <v>35</v>
      </c>
      <c r="D4" s="106">
        <v>35</v>
      </c>
      <c r="E4" s="106">
        <v>35</v>
      </c>
      <c r="F4" s="103"/>
      <c r="G4" s="104" t="s">
        <v>177</v>
      </c>
      <c r="H4" s="103" t="s">
        <v>202</v>
      </c>
      <c r="I4" s="121"/>
      <c r="J4" s="122"/>
      <c r="K4" s="126"/>
      <c r="L4" s="105"/>
    </row>
    <row r="5" spans="1:12" ht="12.75"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100</v>
      </c>
      <c r="E9" s="108">
        <v>100</v>
      </c>
      <c r="F9" s="108"/>
      <c r="G9" s="109" t="s">
        <v>97</v>
      </c>
      <c r="H9" s="110" t="s">
        <v>204</v>
      </c>
      <c r="I9" s="121" t="s">
        <v>394</v>
      </c>
      <c r="J9" s="121" t="s">
        <v>395</v>
      </c>
      <c r="K9" s="126" t="s">
        <v>320</v>
      </c>
      <c r="L9" s="100"/>
    </row>
    <row r="10" spans="1:12" ht="12.75" customHeight="1">
      <c r="A10" s="101" t="s">
        <v>78</v>
      </c>
      <c r="B10" s="107" t="s">
        <v>84</v>
      </c>
      <c r="C10" s="108">
        <v>122</v>
      </c>
      <c r="D10" s="108">
        <v>122</v>
      </c>
      <c r="E10" s="108">
        <v>122</v>
      </c>
      <c r="F10" s="108" t="s">
        <v>179</v>
      </c>
      <c r="G10" s="109" t="s">
        <v>97</v>
      </c>
      <c r="H10" s="110" t="s">
        <v>203</v>
      </c>
      <c r="I10" s="121" t="s">
        <v>344</v>
      </c>
      <c r="J10" s="121" t="s">
        <v>345</v>
      </c>
      <c r="K10" s="126" t="s">
        <v>320</v>
      </c>
      <c r="L10" s="100"/>
    </row>
    <row r="11" spans="1:12" ht="12.75" customHeight="1">
      <c r="A11" s="101" t="s">
        <v>79</v>
      </c>
      <c r="B11" s="107" t="s">
        <v>84</v>
      </c>
      <c r="C11" s="108">
        <v>100</v>
      </c>
      <c r="D11" s="108">
        <v>100</v>
      </c>
      <c r="E11" s="108">
        <v>100</v>
      </c>
      <c r="F11" s="108"/>
      <c r="G11" s="109" t="s">
        <v>97</v>
      </c>
      <c r="H11" s="110" t="s">
        <v>204</v>
      </c>
      <c r="I11" s="121" t="s">
        <v>346</v>
      </c>
      <c r="J11" s="121" t="s">
        <v>347</v>
      </c>
      <c r="K11" s="126" t="s">
        <v>320</v>
      </c>
      <c r="L11" s="100"/>
    </row>
    <row r="12" spans="1:12" ht="12.75" customHeight="1">
      <c r="A12" s="101" t="s">
        <v>80</v>
      </c>
      <c r="B12" s="107" t="s">
        <v>84</v>
      </c>
      <c r="C12" s="108">
        <v>100</v>
      </c>
      <c r="D12" s="108">
        <v>100</v>
      </c>
      <c r="E12" s="108">
        <v>100</v>
      </c>
      <c r="F12" s="108"/>
      <c r="G12" s="109" t="s">
        <v>97</v>
      </c>
      <c r="H12" s="110" t="s">
        <v>204</v>
      </c>
      <c r="I12" s="121"/>
      <c r="J12" s="121"/>
      <c r="K12" s="127"/>
      <c r="L12" s="100"/>
    </row>
    <row r="13" spans="1:12" ht="12.75" customHeight="1">
      <c r="A13" s="101" t="s">
        <v>82</v>
      </c>
      <c r="B13" s="107" t="s">
        <v>84</v>
      </c>
      <c r="C13" s="108">
        <v>100</v>
      </c>
      <c r="D13" s="108">
        <v>100</v>
      </c>
      <c r="E13" s="108">
        <v>100</v>
      </c>
      <c r="F13" s="108"/>
      <c r="G13" s="109" t="s">
        <v>97</v>
      </c>
      <c r="H13" s="111" t="s">
        <v>204</v>
      </c>
      <c r="I13" s="121"/>
      <c r="J13" s="121"/>
      <c r="K13" s="127"/>
      <c r="L13" s="100"/>
    </row>
    <row r="14" spans="1:12" ht="12.75" customHeight="1">
      <c r="A14" s="101" t="s">
        <v>85</v>
      </c>
      <c r="B14" s="107" t="s">
        <v>23</v>
      </c>
      <c r="C14" s="108">
        <v>115</v>
      </c>
      <c r="D14" s="108">
        <v>115</v>
      </c>
      <c r="E14" s="108">
        <v>115</v>
      </c>
      <c r="F14" s="108">
        <v>75</v>
      </c>
      <c r="G14" s="112" t="s">
        <v>396</v>
      </c>
      <c r="H14" s="113" t="s">
        <v>133</v>
      </c>
      <c r="I14" s="121" t="s">
        <v>350</v>
      </c>
      <c r="J14" s="121" t="s">
        <v>351</v>
      </c>
      <c r="K14" s="127" t="s">
        <v>320</v>
      </c>
      <c r="L14" s="100"/>
    </row>
    <row r="15" spans="1:12" ht="12.75" customHeight="1">
      <c r="A15" s="101" t="s">
        <v>86</v>
      </c>
      <c r="B15" s="107" t="s">
        <v>23</v>
      </c>
      <c r="C15" s="108">
        <v>120</v>
      </c>
      <c r="D15" s="108">
        <v>120</v>
      </c>
      <c r="E15" s="108">
        <v>120</v>
      </c>
      <c r="F15" s="108" t="s">
        <v>137</v>
      </c>
      <c r="G15" s="112" t="s">
        <v>396</v>
      </c>
      <c r="H15" s="114" t="s">
        <v>134</v>
      </c>
      <c r="I15" s="121" t="s">
        <v>356</v>
      </c>
      <c r="J15" s="121" t="s">
        <v>357</v>
      </c>
      <c r="K15" s="127" t="s">
        <v>320</v>
      </c>
      <c r="L15" s="100"/>
    </row>
    <row r="16" spans="1:12" ht="12.75" customHeight="1">
      <c r="A16" s="101" t="s">
        <v>87</v>
      </c>
      <c r="B16" s="107" t="s">
        <v>25</v>
      </c>
      <c r="C16" s="108">
        <v>125</v>
      </c>
      <c r="D16" s="108">
        <v>125</v>
      </c>
      <c r="E16" s="108">
        <v>125</v>
      </c>
      <c r="F16" s="108">
        <v>60</v>
      </c>
      <c r="G16" s="115" t="s">
        <v>98</v>
      </c>
      <c r="H16" s="116" t="s">
        <v>135</v>
      </c>
      <c r="I16" s="121" t="s">
        <v>352</v>
      </c>
      <c r="J16" s="121" t="s">
        <v>353</v>
      </c>
      <c r="K16" s="127" t="s">
        <v>320</v>
      </c>
      <c r="L16" s="100"/>
    </row>
    <row r="17" spans="1:12" ht="12.75" customHeight="1">
      <c r="A17" s="101" t="s">
        <v>88</v>
      </c>
      <c r="B17" s="107" t="s">
        <v>25</v>
      </c>
      <c r="C17" s="108">
        <v>100</v>
      </c>
      <c r="D17" s="108">
        <v>100</v>
      </c>
      <c r="E17" s="108">
        <v>100</v>
      </c>
      <c r="F17" s="108" t="s">
        <v>178</v>
      </c>
      <c r="G17" s="115" t="s">
        <v>98</v>
      </c>
      <c r="H17" s="114" t="s">
        <v>136</v>
      </c>
      <c r="I17" s="121" t="s">
        <v>387</v>
      </c>
      <c r="J17" s="121" t="s">
        <v>388</v>
      </c>
      <c r="K17" s="127" t="s">
        <v>320</v>
      </c>
      <c r="L17" s="100"/>
    </row>
    <row r="18" spans="1:12" ht="12.75" customHeight="1">
      <c r="A18" s="101" t="s">
        <v>89</v>
      </c>
      <c r="B18" s="107" t="s">
        <v>21</v>
      </c>
      <c r="C18" s="108">
        <v>171</v>
      </c>
      <c r="D18" s="108">
        <v>150</v>
      </c>
      <c r="E18" s="108">
        <v>150</v>
      </c>
      <c r="F18" s="108">
        <v>100</v>
      </c>
      <c r="G18" s="112" t="s">
        <v>100</v>
      </c>
      <c r="H18" s="116"/>
      <c r="I18" s="121" t="s">
        <v>354</v>
      </c>
      <c r="J18" s="121" t="s">
        <v>355</v>
      </c>
      <c r="K18" s="127" t="s">
        <v>320</v>
      </c>
      <c r="L18" s="100"/>
    </row>
    <row r="19" spans="1:12" ht="12.75" customHeight="1">
      <c r="A19" s="101" t="s">
        <v>90</v>
      </c>
      <c r="B19" s="107" t="s">
        <v>35</v>
      </c>
      <c r="C19" s="108">
        <v>270</v>
      </c>
      <c r="D19" s="108">
        <v>165</v>
      </c>
      <c r="E19" s="108">
        <v>165</v>
      </c>
      <c r="F19" s="108" t="s">
        <v>138</v>
      </c>
      <c r="G19" s="112" t="s">
        <v>100</v>
      </c>
      <c r="H19" s="114" t="s">
        <v>139</v>
      </c>
      <c r="I19" s="121" t="s">
        <v>356</v>
      </c>
      <c r="J19" s="121" t="s">
        <v>357</v>
      </c>
      <c r="K19" s="127" t="s">
        <v>320</v>
      </c>
      <c r="L19" s="100" t="s">
        <v>401</v>
      </c>
    </row>
    <row r="20" spans="1:12" ht="12.75" customHeight="1">
      <c r="A20" s="101">
        <v>210</v>
      </c>
      <c r="B20" s="107" t="s">
        <v>23</v>
      </c>
      <c r="C20" s="108">
        <v>66</v>
      </c>
      <c r="D20" s="108">
        <v>66</v>
      </c>
      <c r="E20" s="108">
        <v>66</v>
      </c>
      <c r="F20" s="108">
        <v>225</v>
      </c>
      <c r="G20" s="117" t="s">
        <v>101</v>
      </c>
      <c r="H20" s="116" t="s">
        <v>142</v>
      </c>
      <c r="I20" s="121" t="s">
        <v>358</v>
      </c>
      <c r="J20" s="121" t="s">
        <v>359</v>
      </c>
      <c r="K20" s="127" t="s">
        <v>320</v>
      </c>
      <c r="L20" s="100"/>
    </row>
    <row r="21" spans="1:12" ht="12.75" customHeight="1">
      <c r="A21" s="101">
        <v>210</v>
      </c>
      <c r="B21" s="107" t="s">
        <v>21</v>
      </c>
      <c r="C21" s="108">
        <v>70</v>
      </c>
      <c r="D21" s="108">
        <v>70</v>
      </c>
      <c r="E21" s="108">
        <v>70</v>
      </c>
      <c r="F21" s="108">
        <v>125</v>
      </c>
      <c r="G21" s="112" t="s">
        <v>102</v>
      </c>
      <c r="H21" s="116"/>
      <c r="I21" s="121" t="s">
        <v>398</v>
      </c>
      <c r="J21" s="121" t="s">
        <v>341</v>
      </c>
      <c r="K21" s="127" t="s">
        <v>320</v>
      </c>
      <c r="L21" s="100"/>
    </row>
    <row r="22" spans="1:12" ht="12.75" customHeight="1">
      <c r="A22" s="101" t="s">
        <v>31</v>
      </c>
      <c r="B22" s="107" t="s">
        <v>23</v>
      </c>
      <c r="C22" s="108">
        <v>80</v>
      </c>
      <c r="D22" s="108">
        <v>80</v>
      </c>
      <c r="E22" s="108">
        <v>80</v>
      </c>
      <c r="F22" s="108">
        <v>200</v>
      </c>
      <c r="G22" s="112" t="s">
        <v>103</v>
      </c>
      <c r="H22" s="116" t="s">
        <v>143</v>
      </c>
      <c r="I22" s="121" t="s">
        <v>360</v>
      </c>
      <c r="J22" s="121" t="s">
        <v>361</v>
      </c>
      <c r="K22" s="127" t="s">
        <v>320</v>
      </c>
      <c r="L22" s="100"/>
    </row>
    <row r="23" spans="1:12" ht="12.75" customHeight="1">
      <c r="A23" s="101" t="s">
        <v>31</v>
      </c>
      <c r="B23" s="107" t="s">
        <v>21</v>
      </c>
      <c r="C23" s="108">
        <v>80</v>
      </c>
      <c r="D23" s="108">
        <v>80</v>
      </c>
      <c r="E23" s="108">
        <v>80</v>
      </c>
      <c r="F23" s="108">
        <v>150</v>
      </c>
      <c r="G23" s="112" t="s">
        <v>103</v>
      </c>
      <c r="H23" s="116" t="s">
        <v>143</v>
      </c>
      <c r="I23" s="121" t="s">
        <v>362</v>
      </c>
      <c r="J23" s="121" t="s">
        <v>363</v>
      </c>
      <c r="K23" s="127" t="s">
        <v>320</v>
      </c>
      <c r="L23" s="100"/>
    </row>
    <row r="24" spans="1:12" ht="12.75" customHeight="1">
      <c r="A24" s="101" t="s">
        <v>31</v>
      </c>
      <c r="B24" s="107" t="s">
        <v>29</v>
      </c>
      <c r="C24" s="108">
        <v>80</v>
      </c>
      <c r="D24" s="108">
        <v>80</v>
      </c>
      <c r="E24" s="108">
        <v>80</v>
      </c>
      <c r="F24" s="108">
        <v>150</v>
      </c>
      <c r="G24" s="112" t="s">
        <v>104</v>
      </c>
      <c r="H24" s="116"/>
      <c r="I24" s="121" t="s">
        <v>364</v>
      </c>
      <c r="J24" s="121" t="s">
        <v>365</v>
      </c>
      <c r="K24" s="127" t="s">
        <v>320</v>
      </c>
      <c r="L24" s="100"/>
    </row>
    <row r="25" spans="1:12" ht="12.75" customHeight="1">
      <c r="A25" s="101" t="s">
        <v>24</v>
      </c>
      <c r="B25" s="107" t="s">
        <v>23</v>
      </c>
      <c r="C25" s="108">
        <v>96</v>
      </c>
      <c r="D25" s="108">
        <v>96</v>
      </c>
      <c r="E25" s="108">
        <v>96</v>
      </c>
      <c r="F25" s="108">
        <v>60</v>
      </c>
      <c r="G25" s="117" t="s">
        <v>105</v>
      </c>
      <c r="H25" s="116" t="s">
        <v>144</v>
      </c>
      <c r="I25" s="121" t="s">
        <v>342</v>
      </c>
      <c r="J25" s="121" t="s">
        <v>343</v>
      </c>
      <c r="K25" s="127" t="s">
        <v>320</v>
      </c>
      <c r="L25" s="100"/>
    </row>
    <row r="26" spans="1:12" ht="12.75" customHeight="1">
      <c r="A26" s="101" t="s">
        <v>24</v>
      </c>
      <c r="B26" s="107" t="s">
        <v>25</v>
      </c>
      <c r="C26" s="108">
        <v>100</v>
      </c>
      <c r="D26" s="108">
        <v>100</v>
      </c>
      <c r="E26" s="108">
        <v>100</v>
      </c>
      <c r="F26" s="108">
        <v>60</v>
      </c>
      <c r="G26" s="117" t="s">
        <v>106</v>
      </c>
      <c r="H26" s="116" t="s">
        <v>145</v>
      </c>
      <c r="I26" s="121" t="s">
        <v>354</v>
      </c>
      <c r="J26" s="121" t="s">
        <v>355</v>
      </c>
      <c r="K26" s="127" t="s">
        <v>320</v>
      </c>
      <c r="L26" s="100"/>
    </row>
    <row r="27" spans="1:12" ht="12.75" customHeight="1">
      <c r="A27" s="101" t="s">
        <v>24</v>
      </c>
      <c r="B27" s="107" t="s">
        <v>26</v>
      </c>
      <c r="C27" s="108">
        <v>100</v>
      </c>
      <c r="D27" s="108">
        <v>100</v>
      </c>
      <c r="E27" s="108">
        <v>100</v>
      </c>
      <c r="F27" s="108">
        <v>60</v>
      </c>
      <c r="G27" s="117" t="s">
        <v>106</v>
      </c>
      <c r="H27" s="116" t="s">
        <v>146</v>
      </c>
      <c r="I27" s="121" t="s">
        <v>366</v>
      </c>
      <c r="J27" s="121" t="s">
        <v>367</v>
      </c>
      <c r="K27" s="127" t="s">
        <v>320</v>
      </c>
      <c r="L27" s="100"/>
    </row>
    <row r="28" spans="1:12" ht="12.75" customHeight="1">
      <c r="A28" s="101" t="s">
        <v>28</v>
      </c>
      <c r="B28" s="107" t="s">
        <v>21</v>
      </c>
      <c r="C28" s="108">
        <v>60</v>
      </c>
      <c r="D28" s="108">
        <v>60</v>
      </c>
      <c r="E28" s="108">
        <v>60</v>
      </c>
      <c r="F28" s="108">
        <v>60</v>
      </c>
      <c r="G28" s="115" t="s">
        <v>107</v>
      </c>
      <c r="H28" s="116" t="s">
        <v>147</v>
      </c>
      <c r="I28" s="121" t="s">
        <v>368</v>
      </c>
      <c r="J28" s="121" t="s">
        <v>369</v>
      </c>
      <c r="K28" s="127"/>
      <c r="L28" s="100"/>
    </row>
    <row r="29" spans="1:12" ht="12.75" customHeight="1">
      <c r="A29" s="101" t="s">
        <v>28</v>
      </c>
      <c r="B29" s="107" t="s">
        <v>29</v>
      </c>
      <c r="C29" s="108">
        <v>130</v>
      </c>
      <c r="D29" s="108">
        <v>130</v>
      </c>
      <c r="E29" s="108">
        <v>130</v>
      </c>
      <c r="F29" s="108">
        <v>60</v>
      </c>
      <c r="G29" s="115" t="s">
        <v>106</v>
      </c>
      <c r="H29" s="116" t="s">
        <v>145</v>
      </c>
      <c r="I29" s="121" t="s">
        <v>370</v>
      </c>
      <c r="J29" s="121" t="s">
        <v>371</v>
      </c>
      <c r="K29" s="127" t="s">
        <v>320</v>
      </c>
      <c r="L29" s="100"/>
    </row>
    <row r="30" spans="1:12" ht="12.75" customHeight="1">
      <c r="A30" s="101" t="s">
        <v>28</v>
      </c>
      <c r="B30" s="107" t="s">
        <v>22</v>
      </c>
      <c r="C30" s="108">
        <v>130</v>
      </c>
      <c r="D30" s="108">
        <v>130</v>
      </c>
      <c r="E30" s="108">
        <v>130</v>
      </c>
      <c r="F30" s="108">
        <v>60</v>
      </c>
      <c r="G30" s="117" t="s">
        <v>106</v>
      </c>
      <c r="H30" s="116" t="s">
        <v>146</v>
      </c>
      <c r="I30" s="121" t="s">
        <v>372</v>
      </c>
      <c r="J30" s="121" t="s">
        <v>373</v>
      </c>
      <c r="K30" s="127"/>
      <c r="L30" s="100"/>
    </row>
    <row r="31" spans="1:12" ht="12.75" customHeight="1">
      <c r="A31" s="101" t="s">
        <v>27</v>
      </c>
      <c r="B31" s="107" t="s">
        <v>23</v>
      </c>
      <c r="C31" s="108">
        <v>95</v>
      </c>
      <c r="D31" s="108">
        <v>95</v>
      </c>
      <c r="E31" s="108">
        <v>95</v>
      </c>
      <c r="F31" s="108">
        <v>120</v>
      </c>
      <c r="G31" s="117" t="s">
        <v>108</v>
      </c>
      <c r="H31" s="116" t="s">
        <v>174</v>
      </c>
      <c r="I31" s="121" t="s">
        <v>368</v>
      </c>
      <c r="J31" s="121" t="s">
        <v>369</v>
      </c>
      <c r="K31" s="127"/>
      <c r="L31" s="100"/>
    </row>
    <row r="32" spans="1:12" ht="12.75" customHeight="1">
      <c r="A32" s="101" t="s">
        <v>27</v>
      </c>
      <c r="B32" s="107" t="s">
        <v>21</v>
      </c>
      <c r="C32" s="108">
        <v>60</v>
      </c>
      <c r="D32" s="108">
        <v>60</v>
      </c>
      <c r="E32" s="108">
        <v>60</v>
      </c>
      <c r="F32" s="108">
        <v>75</v>
      </c>
      <c r="G32" s="117" t="s">
        <v>108</v>
      </c>
      <c r="H32" s="116" t="s">
        <v>174</v>
      </c>
      <c r="I32" s="121" t="s">
        <v>368</v>
      </c>
      <c r="J32" s="121" t="s">
        <v>369</v>
      </c>
      <c r="K32" s="127"/>
      <c r="L32" s="100"/>
    </row>
    <row r="33" spans="1:12" ht="12.75" customHeight="1">
      <c r="A33" s="101">
        <v>313</v>
      </c>
      <c r="B33" s="107" t="s">
        <v>21</v>
      </c>
      <c r="C33" s="108">
        <v>60</v>
      </c>
      <c r="D33" s="108">
        <v>60</v>
      </c>
      <c r="E33" s="108">
        <v>60</v>
      </c>
      <c r="F33" s="108">
        <v>100</v>
      </c>
      <c r="G33" s="104" t="s">
        <v>109</v>
      </c>
      <c r="H33" s="116" t="s">
        <v>148</v>
      </c>
      <c r="I33" s="121" t="s">
        <v>374</v>
      </c>
      <c r="J33" s="121" t="s">
        <v>375</v>
      </c>
      <c r="K33" s="127" t="s">
        <v>320</v>
      </c>
      <c r="L33" s="100"/>
    </row>
    <row r="34" spans="1:12" ht="12.75" customHeight="1">
      <c r="A34" s="101">
        <v>315</v>
      </c>
      <c r="B34" s="107" t="s">
        <v>23</v>
      </c>
      <c r="C34" s="108">
        <v>61</v>
      </c>
      <c r="D34" s="108">
        <v>61</v>
      </c>
      <c r="E34" s="108">
        <v>61</v>
      </c>
      <c r="F34" s="108">
        <v>90</v>
      </c>
      <c r="G34" s="104" t="s">
        <v>110</v>
      </c>
      <c r="H34" s="116" t="s">
        <v>150</v>
      </c>
      <c r="I34" s="121" t="s">
        <v>376</v>
      </c>
      <c r="J34" s="121" t="s">
        <v>377</v>
      </c>
      <c r="K34" s="127" t="s">
        <v>320</v>
      </c>
      <c r="L34" s="100"/>
    </row>
    <row r="35" spans="1:12" ht="12.75" customHeight="1">
      <c r="A35" s="101">
        <v>315</v>
      </c>
      <c r="B35" s="107" t="s">
        <v>21</v>
      </c>
      <c r="C35" s="108">
        <v>61</v>
      </c>
      <c r="D35" s="108">
        <v>61</v>
      </c>
      <c r="E35" s="108">
        <v>61</v>
      </c>
      <c r="F35" s="108">
        <v>90</v>
      </c>
      <c r="G35" s="104" t="s">
        <v>111</v>
      </c>
      <c r="H35" s="116" t="s">
        <v>151</v>
      </c>
      <c r="I35" s="121" t="s">
        <v>360</v>
      </c>
      <c r="J35" s="121" t="s">
        <v>361</v>
      </c>
      <c r="K35" s="127" t="s">
        <v>320</v>
      </c>
      <c r="L35" s="100"/>
    </row>
    <row r="36" spans="1:12" ht="12.75" customHeight="1">
      <c r="A36" s="101" t="s">
        <v>50</v>
      </c>
      <c r="B36" s="107" t="s">
        <v>23</v>
      </c>
      <c r="C36" s="108">
        <v>60</v>
      </c>
      <c r="D36" s="108">
        <v>45</v>
      </c>
      <c r="E36" s="108">
        <v>45</v>
      </c>
      <c r="F36" s="108">
        <v>45</v>
      </c>
      <c r="G36" s="104" t="s">
        <v>109</v>
      </c>
      <c r="H36" s="116" t="s">
        <v>149</v>
      </c>
      <c r="I36" s="121" t="s">
        <v>374</v>
      </c>
      <c r="J36" s="121" t="s">
        <v>375</v>
      </c>
      <c r="K36" s="127" t="s">
        <v>320</v>
      </c>
      <c r="L36" s="100"/>
    </row>
    <row r="37" spans="1:12" ht="12.75" customHeight="1">
      <c r="A37" s="101" t="s">
        <v>57</v>
      </c>
      <c r="B37" s="107" t="s">
        <v>21</v>
      </c>
      <c r="C37" s="108">
        <v>85</v>
      </c>
      <c r="D37" s="108">
        <v>85</v>
      </c>
      <c r="E37" s="108">
        <v>85</v>
      </c>
      <c r="F37" s="108">
        <v>100</v>
      </c>
      <c r="G37" s="104" t="s">
        <v>102</v>
      </c>
      <c r="H37" s="116"/>
      <c r="I37" s="121" t="s">
        <v>348</v>
      </c>
      <c r="J37" s="121" t="s">
        <v>349</v>
      </c>
      <c r="K37" s="127" t="s">
        <v>320</v>
      </c>
      <c r="L37" s="100"/>
    </row>
    <row r="38" spans="1:12" ht="12.75" customHeight="1">
      <c r="A38" s="101">
        <v>323</v>
      </c>
      <c r="B38" s="101" t="s">
        <v>21</v>
      </c>
      <c r="C38" s="106">
        <v>46</v>
      </c>
      <c r="D38" s="106">
        <v>46</v>
      </c>
      <c r="E38" s="106">
        <v>46</v>
      </c>
      <c r="F38" s="108">
        <v>75</v>
      </c>
      <c r="G38" s="104" t="s">
        <v>103</v>
      </c>
      <c r="H38" s="116" t="s">
        <v>152</v>
      </c>
      <c r="I38" s="121" t="s">
        <v>362</v>
      </c>
      <c r="J38" s="121" t="s">
        <v>363</v>
      </c>
      <c r="K38" s="127"/>
      <c r="L38" s="100"/>
    </row>
    <row r="39" spans="1:12" ht="12.75" customHeight="1">
      <c r="A39" s="101">
        <v>324</v>
      </c>
      <c r="B39" s="101" t="s">
        <v>23</v>
      </c>
      <c r="C39" s="106">
        <v>32</v>
      </c>
      <c r="D39" s="106">
        <v>32</v>
      </c>
      <c r="E39" s="106">
        <v>32</v>
      </c>
      <c r="F39" s="108">
        <v>75</v>
      </c>
      <c r="G39" s="104" t="s">
        <v>108</v>
      </c>
      <c r="H39" s="116"/>
      <c r="I39" s="121" t="s">
        <v>378</v>
      </c>
      <c r="J39" s="121" t="s">
        <v>379</v>
      </c>
      <c r="K39" s="127" t="s">
        <v>320</v>
      </c>
      <c r="L39" s="100"/>
    </row>
    <row r="40" spans="1:12" ht="12.75" customHeight="1">
      <c r="A40" s="101">
        <v>330</v>
      </c>
      <c r="B40" s="107" t="s">
        <v>23</v>
      </c>
      <c r="C40" s="108">
        <v>65</v>
      </c>
      <c r="D40" s="108">
        <v>65</v>
      </c>
      <c r="E40" s="108">
        <v>65</v>
      </c>
      <c r="F40" s="108">
        <v>100</v>
      </c>
      <c r="G40" s="104" t="s">
        <v>112</v>
      </c>
      <c r="H40" s="116" t="s">
        <v>153</v>
      </c>
      <c r="I40" s="121" t="s">
        <v>398</v>
      </c>
      <c r="J40" s="121" t="s">
        <v>341</v>
      </c>
      <c r="K40" s="127" t="s">
        <v>320</v>
      </c>
      <c r="L40" s="100"/>
    </row>
    <row r="41" spans="1:12" ht="12.75" customHeight="1">
      <c r="A41" s="101">
        <v>330</v>
      </c>
      <c r="B41" s="107" t="s">
        <v>25</v>
      </c>
      <c r="C41" s="108">
        <v>65</v>
      </c>
      <c r="D41" s="108">
        <v>65</v>
      </c>
      <c r="E41" s="108">
        <v>65</v>
      </c>
      <c r="F41" s="108">
        <v>100</v>
      </c>
      <c r="G41" s="104" t="s">
        <v>104</v>
      </c>
      <c r="H41" s="116"/>
      <c r="I41" s="121" t="s">
        <v>374</v>
      </c>
      <c r="J41" s="121" t="s">
        <v>375</v>
      </c>
      <c r="K41" s="127" t="s">
        <v>320</v>
      </c>
      <c r="L41" s="100"/>
    </row>
    <row r="42" spans="1:12" ht="12.75" customHeight="1">
      <c r="A42" s="101">
        <v>330</v>
      </c>
      <c r="B42" s="107" t="s">
        <v>21</v>
      </c>
      <c r="C42" s="108">
        <v>65</v>
      </c>
      <c r="D42" s="108">
        <v>65</v>
      </c>
      <c r="E42" s="108">
        <v>65</v>
      </c>
      <c r="F42" s="108">
        <v>100</v>
      </c>
      <c r="G42" s="104" t="s">
        <v>112</v>
      </c>
      <c r="H42" s="116" t="s">
        <v>169</v>
      </c>
      <c r="I42" s="121" t="s">
        <v>342</v>
      </c>
      <c r="J42" s="121" t="s">
        <v>343</v>
      </c>
      <c r="K42" s="127" t="s">
        <v>320</v>
      </c>
      <c r="L42" s="100"/>
    </row>
    <row r="43" spans="1:12" ht="12.75" customHeight="1">
      <c r="A43" s="101">
        <v>331</v>
      </c>
      <c r="B43" s="107" t="s">
        <v>23</v>
      </c>
      <c r="C43" s="108">
        <v>80</v>
      </c>
      <c r="D43" s="108">
        <v>80</v>
      </c>
      <c r="E43" s="108">
        <v>80</v>
      </c>
      <c r="F43" s="108">
        <v>100</v>
      </c>
      <c r="G43" s="104" t="s">
        <v>113</v>
      </c>
      <c r="H43" s="116" t="s">
        <v>175</v>
      </c>
      <c r="I43" s="121" t="s">
        <v>362</v>
      </c>
      <c r="J43" s="121" t="s">
        <v>363</v>
      </c>
      <c r="K43" s="127"/>
      <c r="L43" s="100"/>
    </row>
    <row r="44" spans="1:12" ht="12.75" customHeight="1">
      <c r="A44" s="101">
        <v>331</v>
      </c>
      <c r="B44" s="107" t="s">
        <v>21</v>
      </c>
      <c r="C44" s="108">
        <v>100</v>
      </c>
      <c r="D44" s="108">
        <v>100</v>
      </c>
      <c r="E44" s="108">
        <v>100</v>
      </c>
      <c r="F44" s="108">
        <v>100</v>
      </c>
      <c r="G44" s="104" t="s">
        <v>98</v>
      </c>
      <c r="H44" s="116" t="s">
        <v>154</v>
      </c>
      <c r="I44" s="121" t="s">
        <v>350</v>
      </c>
      <c r="J44" s="121" t="s">
        <v>351</v>
      </c>
      <c r="K44" s="127" t="s">
        <v>320</v>
      </c>
      <c r="L44" s="100"/>
    </row>
    <row r="45" spans="1:12" ht="12.75" customHeight="1">
      <c r="A45" s="101">
        <v>332</v>
      </c>
      <c r="B45" s="107" t="s">
        <v>23</v>
      </c>
      <c r="C45" s="108">
        <v>90</v>
      </c>
      <c r="D45" s="108">
        <v>90</v>
      </c>
      <c r="E45" s="108">
        <v>90</v>
      </c>
      <c r="F45" s="108">
        <v>100</v>
      </c>
      <c r="G45" s="104" t="s">
        <v>114</v>
      </c>
      <c r="H45" s="116" t="s">
        <v>205</v>
      </c>
      <c r="I45" s="121" t="s">
        <v>382</v>
      </c>
      <c r="J45" s="121" t="s">
        <v>383</v>
      </c>
      <c r="K45" s="127" t="s">
        <v>320</v>
      </c>
      <c r="L45" s="100"/>
    </row>
    <row r="46" spans="1:12" ht="12.75" customHeight="1">
      <c r="A46" s="101">
        <v>332</v>
      </c>
      <c r="B46" s="107" t="s">
        <v>21</v>
      </c>
      <c r="C46" s="108">
        <v>85</v>
      </c>
      <c r="D46" s="108">
        <v>85</v>
      </c>
      <c r="E46" s="108">
        <v>85</v>
      </c>
      <c r="F46" s="108">
        <v>100</v>
      </c>
      <c r="G46" s="104" t="s">
        <v>115</v>
      </c>
      <c r="H46" s="116" t="s">
        <v>156</v>
      </c>
      <c r="I46" s="121" t="s">
        <v>366</v>
      </c>
      <c r="J46" s="121" t="s">
        <v>367</v>
      </c>
      <c r="K46" s="127" t="s">
        <v>320</v>
      </c>
      <c r="L46" s="100"/>
    </row>
    <row r="47" spans="1:12" ht="12.75" customHeight="1">
      <c r="A47" s="101">
        <v>332</v>
      </c>
      <c r="B47" s="107" t="s">
        <v>29</v>
      </c>
      <c r="C47" s="108">
        <v>85</v>
      </c>
      <c r="D47" s="108">
        <v>85</v>
      </c>
      <c r="E47" s="108">
        <v>85</v>
      </c>
      <c r="F47" s="108">
        <v>100</v>
      </c>
      <c r="G47" s="104" t="s">
        <v>115</v>
      </c>
      <c r="H47" s="116" t="s">
        <v>157</v>
      </c>
      <c r="I47" s="121" t="s">
        <v>398</v>
      </c>
      <c r="J47" s="121" t="s">
        <v>341</v>
      </c>
      <c r="K47" s="127" t="s">
        <v>320</v>
      </c>
      <c r="L47" s="100" t="s">
        <v>402</v>
      </c>
    </row>
    <row r="48" spans="1:12" ht="12.75" customHeight="1">
      <c r="A48" s="101">
        <v>333</v>
      </c>
      <c r="B48" s="107" t="s">
        <v>21</v>
      </c>
      <c r="C48" s="108">
        <v>12</v>
      </c>
      <c r="D48" s="108">
        <v>12</v>
      </c>
      <c r="E48" s="108">
        <v>12</v>
      </c>
      <c r="F48" s="108">
        <v>100</v>
      </c>
      <c r="G48" s="104" t="s">
        <v>116</v>
      </c>
      <c r="H48" s="116"/>
      <c r="I48" s="121" t="s">
        <v>348</v>
      </c>
      <c r="J48" s="121" t="s">
        <v>349</v>
      </c>
      <c r="K48" s="127" t="s">
        <v>320</v>
      </c>
      <c r="L48" s="100"/>
    </row>
    <row r="49" spans="1:12" ht="12.75" customHeight="1">
      <c r="A49" s="101">
        <v>334</v>
      </c>
      <c r="B49" s="107" t="s">
        <v>21</v>
      </c>
      <c r="C49" s="108">
        <v>35</v>
      </c>
      <c r="D49" s="108">
        <v>35</v>
      </c>
      <c r="E49" s="108">
        <v>35</v>
      </c>
      <c r="F49" s="108">
        <v>120</v>
      </c>
      <c r="G49" s="104" t="s">
        <v>117</v>
      </c>
      <c r="H49" s="116" t="s">
        <v>158</v>
      </c>
      <c r="I49" s="121" t="s">
        <v>376</v>
      </c>
      <c r="J49" s="121" t="s">
        <v>377</v>
      </c>
      <c r="K49" s="127" t="s">
        <v>320</v>
      </c>
      <c r="L49" s="100"/>
    </row>
    <row r="50" spans="1:12" ht="12.75" customHeight="1">
      <c r="A50" s="101">
        <v>335</v>
      </c>
      <c r="B50" s="107" t="s">
        <v>21</v>
      </c>
      <c r="C50" s="108">
        <v>134</v>
      </c>
      <c r="D50" s="108">
        <v>100</v>
      </c>
      <c r="E50" s="108">
        <v>100</v>
      </c>
      <c r="F50" s="108">
        <v>100</v>
      </c>
      <c r="G50" s="104" t="s">
        <v>118</v>
      </c>
      <c r="H50" s="116" t="s">
        <v>162</v>
      </c>
      <c r="I50" s="121" t="s">
        <v>384</v>
      </c>
      <c r="J50" s="121" t="s">
        <v>385</v>
      </c>
      <c r="K50" s="127" t="s">
        <v>320</v>
      </c>
      <c r="L50" s="100"/>
    </row>
    <row r="51" spans="1:12" ht="12.75" customHeight="1">
      <c r="A51" s="101">
        <v>336</v>
      </c>
      <c r="B51" s="107" t="s">
        <v>23</v>
      </c>
      <c r="C51" s="108">
        <v>70</v>
      </c>
      <c r="D51" s="108">
        <v>70</v>
      </c>
      <c r="E51" s="108">
        <v>70</v>
      </c>
      <c r="F51" s="108">
        <v>100</v>
      </c>
      <c r="G51" s="104" t="s">
        <v>104</v>
      </c>
      <c r="H51" s="116" t="s">
        <v>159</v>
      </c>
      <c r="I51" s="121" t="s">
        <v>382</v>
      </c>
      <c r="J51" s="121" t="s">
        <v>383</v>
      </c>
      <c r="K51" s="127" t="s">
        <v>320</v>
      </c>
      <c r="L51" s="100"/>
    </row>
    <row r="52" spans="1:12" ht="12.75" customHeight="1">
      <c r="A52" s="101">
        <v>336</v>
      </c>
      <c r="B52" s="107" t="s">
        <v>21</v>
      </c>
      <c r="C52" s="108">
        <v>70</v>
      </c>
      <c r="D52" s="108">
        <v>70</v>
      </c>
      <c r="E52" s="108">
        <v>70</v>
      </c>
      <c r="F52" s="108">
        <v>100</v>
      </c>
      <c r="G52" s="104" t="s">
        <v>104</v>
      </c>
      <c r="H52" s="116" t="s">
        <v>150</v>
      </c>
      <c r="I52" s="121" t="s">
        <v>380</v>
      </c>
      <c r="J52" s="121" t="s">
        <v>381</v>
      </c>
      <c r="K52" s="127" t="s">
        <v>320</v>
      </c>
      <c r="L52" s="100"/>
    </row>
    <row r="53" spans="1:12" ht="12.75" customHeight="1">
      <c r="A53" s="101">
        <v>336</v>
      </c>
      <c r="B53" s="107" t="s">
        <v>29</v>
      </c>
      <c r="C53" s="108">
        <v>106</v>
      </c>
      <c r="D53" s="108">
        <v>100</v>
      </c>
      <c r="E53" s="108">
        <v>100</v>
      </c>
      <c r="F53" s="108">
        <v>100</v>
      </c>
      <c r="G53" s="104" t="s">
        <v>105</v>
      </c>
      <c r="H53" s="116" t="s">
        <v>160</v>
      </c>
      <c r="I53" s="121" t="s">
        <v>352</v>
      </c>
      <c r="J53" s="121" t="s">
        <v>353</v>
      </c>
      <c r="K53" s="127" t="s">
        <v>320</v>
      </c>
      <c r="L53" s="100"/>
    </row>
    <row r="54" spans="1:12" ht="12.75" customHeight="1">
      <c r="A54" s="101">
        <v>338</v>
      </c>
      <c r="B54" s="107" t="s">
        <v>21</v>
      </c>
      <c r="C54" s="108">
        <v>55</v>
      </c>
      <c r="D54" s="108">
        <v>55</v>
      </c>
      <c r="E54" s="108">
        <v>55</v>
      </c>
      <c r="F54" s="108">
        <v>75</v>
      </c>
      <c r="G54" s="104" t="s">
        <v>108</v>
      </c>
      <c r="H54" s="116" t="s">
        <v>159</v>
      </c>
      <c r="I54" s="121" t="s">
        <v>378</v>
      </c>
      <c r="J54" s="121" t="s">
        <v>379</v>
      </c>
      <c r="K54" s="127" t="s">
        <v>320</v>
      </c>
      <c r="L54" s="100"/>
    </row>
    <row r="55" spans="1:12" ht="12.75" customHeight="1">
      <c r="A55" s="101">
        <v>339</v>
      </c>
      <c r="B55" s="107" t="s">
        <v>23</v>
      </c>
      <c r="C55" s="108">
        <v>70</v>
      </c>
      <c r="D55" s="108">
        <v>50</v>
      </c>
      <c r="E55" s="108">
        <v>50</v>
      </c>
      <c r="F55" s="108">
        <v>80</v>
      </c>
      <c r="G55" s="104" t="s">
        <v>386</v>
      </c>
      <c r="H55" s="116" t="s">
        <v>145</v>
      </c>
      <c r="I55" s="121" t="s">
        <v>376</v>
      </c>
      <c r="J55" s="121" t="s">
        <v>377</v>
      </c>
      <c r="K55" s="127" t="s">
        <v>320</v>
      </c>
      <c r="L55" s="100"/>
    </row>
    <row r="56" spans="1:12" ht="12.75" customHeight="1">
      <c r="A56" s="101">
        <v>339</v>
      </c>
      <c r="B56" s="107" t="s">
        <v>21</v>
      </c>
      <c r="C56" s="108">
        <v>80</v>
      </c>
      <c r="D56" s="108">
        <v>80</v>
      </c>
      <c r="E56" s="108">
        <v>80</v>
      </c>
      <c r="F56" s="108">
        <v>80</v>
      </c>
      <c r="G56" s="104" t="s">
        <v>119</v>
      </c>
      <c r="H56" s="116" t="s">
        <v>149</v>
      </c>
      <c r="I56" s="121" t="s">
        <v>376</v>
      </c>
      <c r="J56" s="121" t="s">
        <v>377</v>
      </c>
      <c r="K56" s="127" t="s">
        <v>320</v>
      </c>
      <c r="L56" s="100"/>
    </row>
    <row r="57" spans="1:12" ht="12.75" customHeight="1">
      <c r="A57" s="101">
        <v>340</v>
      </c>
      <c r="B57" s="107" t="s">
        <v>23</v>
      </c>
      <c r="C57" s="108">
        <v>118</v>
      </c>
      <c r="D57" s="108">
        <v>100</v>
      </c>
      <c r="E57" s="108">
        <v>100</v>
      </c>
      <c r="F57" s="108">
        <v>75</v>
      </c>
      <c r="G57" s="104" t="s">
        <v>120</v>
      </c>
      <c r="H57" s="116" t="s">
        <v>161</v>
      </c>
      <c r="I57" s="121" t="s">
        <v>356</v>
      </c>
      <c r="J57" s="121" t="s">
        <v>357</v>
      </c>
      <c r="K57" s="127" t="s">
        <v>320</v>
      </c>
      <c r="L57" s="100" t="s">
        <v>401</v>
      </c>
    </row>
    <row r="58" spans="1:12" ht="12.75" customHeight="1">
      <c r="A58" s="101">
        <v>342</v>
      </c>
      <c r="B58" s="101" t="s">
        <v>21</v>
      </c>
      <c r="C58" s="106">
        <v>76</v>
      </c>
      <c r="D58" s="106">
        <v>60</v>
      </c>
      <c r="E58" s="106">
        <v>60</v>
      </c>
      <c r="F58" s="108">
        <v>70</v>
      </c>
      <c r="G58" s="104" t="s">
        <v>119</v>
      </c>
      <c r="H58" s="116" t="s">
        <v>155</v>
      </c>
      <c r="I58" s="121" t="s">
        <v>374</v>
      </c>
      <c r="J58" s="121" t="s">
        <v>375</v>
      </c>
      <c r="K58" s="127" t="s">
        <v>320</v>
      </c>
      <c r="L58" s="100"/>
    </row>
    <row r="59" spans="1:12" ht="12.75" customHeight="1">
      <c r="A59" s="101" t="s">
        <v>45</v>
      </c>
      <c r="B59" s="107" t="s">
        <v>23</v>
      </c>
      <c r="C59" s="108">
        <v>85</v>
      </c>
      <c r="D59" s="108">
        <v>85</v>
      </c>
      <c r="E59" s="108">
        <v>85</v>
      </c>
      <c r="F59" s="108">
        <v>108</v>
      </c>
      <c r="G59" s="104" t="s">
        <v>102</v>
      </c>
      <c r="H59" s="116" t="s">
        <v>155</v>
      </c>
      <c r="I59" s="121" t="s">
        <v>387</v>
      </c>
      <c r="J59" s="121" t="s">
        <v>388</v>
      </c>
      <c r="K59" s="127" t="s">
        <v>320</v>
      </c>
      <c r="L59" s="100"/>
    </row>
    <row r="60" spans="1:12" ht="12.75" customHeight="1">
      <c r="A60" s="101" t="s">
        <v>91</v>
      </c>
      <c r="B60" s="107" t="s">
        <v>23</v>
      </c>
      <c r="C60" s="108">
        <v>50</v>
      </c>
      <c r="D60" s="108">
        <v>50</v>
      </c>
      <c r="E60" s="108">
        <v>50</v>
      </c>
      <c r="F60" s="108">
        <v>40</v>
      </c>
      <c r="G60" s="104" t="s">
        <v>116</v>
      </c>
      <c r="H60" s="116"/>
      <c r="I60" s="121"/>
      <c r="J60" s="121"/>
      <c r="K60" s="127"/>
      <c r="L60" s="100"/>
    </row>
    <row r="61" spans="1:12" ht="12.75" customHeight="1">
      <c r="A61" s="101" t="s">
        <v>92</v>
      </c>
      <c r="B61" s="107" t="s">
        <v>23</v>
      </c>
      <c r="C61" s="108">
        <v>110</v>
      </c>
      <c r="D61" s="108">
        <v>110</v>
      </c>
      <c r="E61" s="108">
        <v>110</v>
      </c>
      <c r="F61" s="108" t="s">
        <v>141</v>
      </c>
      <c r="G61" s="104" t="s">
        <v>116</v>
      </c>
      <c r="H61" s="114" t="s">
        <v>176</v>
      </c>
      <c r="I61" s="121"/>
      <c r="J61" s="121"/>
      <c r="K61" s="127"/>
      <c r="L61" s="100"/>
    </row>
    <row r="62" spans="1:12" ht="12.75" customHeight="1">
      <c r="A62" s="101">
        <v>360</v>
      </c>
      <c r="B62" s="107" t="s">
        <v>23</v>
      </c>
      <c r="C62" s="108">
        <v>29</v>
      </c>
      <c r="D62" s="108">
        <v>29</v>
      </c>
      <c r="E62" s="108">
        <v>29</v>
      </c>
      <c r="F62" s="108">
        <v>70</v>
      </c>
      <c r="G62" s="104" t="s">
        <v>121</v>
      </c>
      <c r="H62" s="116" t="s">
        <v>164</v>
      </c>
      <c r="I62" s="121" t="s">
        <v>389</v>
      </c>
      <c r="J62" s="121" t="s">
        <v>390</v>
      </c>
      <c r="K62" s="127"/>
      <c r="L62" s="100"/>
    </row>
    <row r="63" spans="1:12" ht="12.75" customHeight="1">
      <c r="A63" s="101">
        <v>361</v>
      </c>
      <c r="B63" s="107" t="s">
        <v>30</v>
      </c>
      <c r="C63" s="108">
        <v>15</v>
      </c>
      <c r="D63" s="108">
        <v>15</v>
      </c>
      <c r="E63" s="108">
        <v>15</v>
      </c>
      <c r="F63" s="108">
        <v>70</v>
      </c>
      <c r="G63" s="104" t="s">
        <v>121</v>
      </c>
      <c r="H63" s="103" t="s">
        <v>163</v>
      </c>
      <c r="I63" s="121" t="s">
        <v>389</v>
      </c>
      <c r="J63" s="121" t="s">
        <v>390</v>
      </c>
      <c r="K63" s="127"/>
      <c r="L63" s="100"/>
    </row>
    <row r="64" spans="1:12" ht="12.75"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332</v>
      </c>
      <c r="B70" s="107" t="s">
        <v>171</v>
      </c>
      <c r="C70" s="108">
        <v>170</v>
      </c>
      <c r="D70" s="108">
        <v>170</v>
      </c>
      <c r="E70" s="108">
        <v>170</v>
      </c>
      <c r="F70" s="119" t="s">
        <v>32</v>
      </c>
      <c r="G70" s="104" t="s">
        <v>110</v>
      </c>
      <c r="H70" s="103" t="s">
        <v>173</v>
      </c>
      <c r="I70" s="121" t="s">
        <v>392</v>
      </c>
      <c r="J70" s="121" t="s">
        <v>393</v>
      </c>
      <c r="K70" s="127" t="s">
        <v>320</v>
      </c>
      <c r="L70" s="100" t="s">
        <v>400</v>
      </c>
    </row>
    <row r="71" spans="1:12" ht="12.75" customHeight="1">
      <c r="A71" s="101" t="s">
        <v>333</v>
      </c>
      <c r="B71" s="101" t="s">
        <v>21</v>
      </c>
      <c r="C71" s="106">
        <v>90</v>
      </c>
      <c r="D71" s="106">
        <v>90</v>
      </c>
      <c r="E71" s="106">
        <v>90</v>
      </c>
      <c r="F71" s="120" t="s">
        <v>32</v>
      </c>
      <c r="G71" s="116" t="s">
        <v>124</v>
      </c>
      <c r="H71" s="103" t="s">
        <v>172</v>
      </c>
      <c r="I71" s="121" t="s">
        <v>389</v>
      </c>
      <c r="J71" s="124" t="s">
        <v>390</v>
      </c>
      <c r="K71" s="128"/>
      <c r="L71" s="100"/>
    </row>
    <row r="72" spans="1:12" ht="12.75" customHeight="1">
      <c r="A72" s="101" t="s">
        <v>334</v>
      </c>
      <c r="B72" s="101" t="s">
        <v>21</v>
      </c>
      <c r="C72" s="106">
        <v>90</v>
      </c>
      <c r="D72" s="106">
        <v>90</v>
      </c>
      <c r="E72" s="106">
        <v>90</v>
      </c>
      <c r="F72" s="120" t="s">
        <v>32</v>
      </c>
      <c r="G72" s="116" t="s">
        <v>124</v>
      </c>
      <c r="H72" s="103" t="s">
        <v>172</v>
      </c>
      <c r="I72" s="121" t="s">
        <v>394</v>
      </c>
      <c r="J72" s="124" t="s">
        <v>395</v>
      </c>
      <c r="K72" s="128"/>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September 4 2002; &amp;T&amp;C&amp;"Tahoma" &amp;08 &amp;P&amp;R&amp;"Tahoma" &amp;08D:\Data\TAS\02W\postings.02AUG02.xls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78"/>
  <sheetViews>
    <sheetView workbookViewId="0">
      <selection activeCell="C20" sqref="C20"/>
    </sheetView>
  </sheetViews>
  <sheetFormatPr baseColWidth="10" defaultColWidth="8.75" defaultRowHeight="11"/>
  <cols>
    <col min="1" max="1" width="10.75" customWidth="1"/>
    <col min="2" max="2" width="12"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40.75" customWidth="1"/>
  </cols>
  <sheetData>
    <row r="1" spans="1:11" ht="18" customHeight="1">
      <c r="A1" s="191" t="s">
        <v>336</v>
      </c>
      <c r="B1" s="192"/>
      <c r="C1" s="97" t="s">
        <v>339</v>
      </c>
      <c r="D1" s="97" t="s">
        <v>337</v>
      </c>
      <c r="E1" s="98" t="s">
        <v>130</v>
      </c>
      <c r="F1" s="97" t="s">
        <v>338</v>
      </c>
      <c r="G1" s="98" t="s">
        <v>131</v>
      </c>
      <c r="H1" s="98" t="s">
        <v>132</v>
      </c>
      <c r="I1" s="97" t="s">
        <v>95</v>
      </c>
      <c r="J1" s="97" t="s">
        <v>96</v>
      </c>
      <c r="K1" s="99" t="s">
        <v>236</v>
      </c>
    </row>
    <row r="2" spans="1:11" ht="12.75" customHeight="1">
      <c r="A2" s="121" t="s">
        <v>350</v>
      </c>
      <c r="B2" s="121" t="s">
        <v>351</v>
      </c>
      <c r="C2" s="101">
        <v>331</v>
      </c>
      <c r="D2" s="107" t="s">
        <v>21</v>
      </c>
      <c r="E2" s="108">
        <v>100</v>
      </c>
      <c r="F2" s="108">
        <v>100</v>
      </c>
      <c r="G2" s="108">
        <v>100</v>
      </c>
      <c r="H2" s="108">
        <v>100</v>
      </c>
      <c r="I2" s="104" t="s">
        <v>98</v>
      </c>
      <c r="J2" s="116" t="s">
        <v>154</v>
      </c>
      <c r="K2" s="100"/>
    </row>
    <row r="3" spans="1:11" ht="12.75" customHeight="1">
      <c r="A3" s="121" t="s">
        <v>350</v>
      </c>
      <c r="B3" s="121" t="s">
        <v>351</v>
      </c>
      <c r="C3" s="101" t="s">
        <v>85</v>
      </c>
      <c r="D3" s="107" t="s">
        <v>23</v>
      </c>
      <c r="E3" s="108">
        <v>115</v>
      </c>
      <c r="F3" s="108">
        <v>115</v>
      </c>
      <c r="G3" s="108">
        <v>115</v>
      </c>
      <c r="H3" s="108">
        <v>75</v>
      </c>
      <c r="I3" s="112" t="s">
        <v>396</v>
      </c>
      <c r="J3" s="113" t="s">
        <v>133</v>
      </c>
      <c r="K3" s="100"/>
    </row>
    <row r="4" spans="1:11" ht="12.75" customHeight="1">
      <c r="A4" s="121" t="s">
        <v>342</v>
      </c>
      <c r="B4" s="121" t="s">
        <v>343</v>
      </c>
      <c r="C4" s="101">
        <v>330</v>
      </c>
      <c r="D4" s="107" t="s">
        <v>21</v>
      </c>
      <c r="E4" s="108">
        <v>65</v>
      </c>
      <c r="F4" s="108">
        <v>65</v>
      </c>
      <c r="G4" s="108">
        <v>65</v>
      </c>
      <c r="H4" s="108">
        <v>100</v>
      </c>
      <c r="I4" s="104" t="s">
        <v>112</v>
      </c>
      <c r="J4" s="116" t="s">
        <v>169</v>
      </c>
      <c r="K4" s="100"/>
    </row>
    <row r="5" spans="1:11" ht="12.75" customHeight="1">
      <c r="A5" s="121" t="s">
        <v>342</v>
      </c>
      <c r="B5" s="121" t="s">
        <v>343</v>
      </c>
      <c r="C5" s="101" t="s">
        <v>24</v>
      </c>
      <c r="D5" s="107" t="s">
        <v>23</v>
      </c>
      <c r="E5" s="108">
        <v>96</v>
      </c>
      <c r="F5" s="108">
        <v>96</v>
      </c>
      <c r="G5" s="108">
        <v>96</v>
      </c>
      <c r="H5" s="108">
        <v>60</v>
      </c>
      <c r="I5" s="117" t="s">
        <v>105</v>
      </c>
      <c r="J5" s="116" t="s">
        <v>144</v>
      </c>
      <c r="K5" s="100"/>
    </row>
    <row r="6" spans="1:11" ht="12.75" customHeight="1">
      <c r="A6" s="121" t="s">
        <v>342</v>
      </c>
      <c r="B6" s="122" t="s">
        <v>343</v>
      </c>
      <c r="C6" s="101" t="s">
        <v>182</v>
      </c>
      <c r="D6" s="101" t="s">
        <v>183</v>
      </c>
      <c r="E6" s="106">
        <v>40</v>
      </c>
      <c r="F6" s="106">
        <v>40</v>
      </c>
      <c r="G6" s="106">
        <v>40</v>
      </c>
      <c r="H6" s="103"/>
      <c r="I6" s="104" t="s">
        <v>177</v>
      </c>
      <c r="J6" s="103" t="s">
        <v>201</v>
      </c>
      <c r="K6" s="105"/>
    </row>
    <row r="7" spans="1:11" ht="12.75" customHeight="1">
      <c r="A7" s="121" t="s">
        <v>372</v>
      </c>
      <c r="B7" s="121" t="s">
        <v>373</v>
      </c>
      <c r="C7" s="101" t="s">
        <v>28</v>
      </c>
      <c r="D7" s="107" t="s">
        <v>22</v>
      </c>
      <c r="E7" s="108">
        <v>130</v>
      </c>
      <c r="F7" s="108">
        <v>130</v>
      </c>
      <c r="G7" s="108">
        <v>130</v>
      </c>
      <c r="H7" s="108">
        <v>60</v>
      </c>
      <c r="I7" s="117" t="s">
        <v>106</v>
      </c>
      <c r="J7" s="116" t="s">
        <v>146</v>
      </c>
      <c r="K7" s="100"/>
    </row>
    <row r="8" spans="1:11" ht="12.75" customHeight="1">
      <c r="A8" s="121" t="s">
        <v>387</v>
      </c>
      <c r="B8" s="121" t="s">
        <v>388</v>
      </c>
      <c r="C8" s="101">
        <v>366</v>
      </c>
      <c r="D8" s="107" t="s">
        <v>21</v>
      </c>
      <c r="E8" s="108">
        <v>104</v>
      </c>
      <c r="F8" s="108">
        <v>80</v>
      </c>
      <c r="G8" s="108">
        <v>80</v>
      </c>
      <c r="H8" s="108">
        <v>84</v>
      </c>
      <c r="I8" s="104" t="s">
        <v>123</v>
      </c>
      <c r="J8" s="116" t="s">
        <v>166</v>
      </c>
      <c r="K8" s="100"/>
    </row>
    <row r="9" spans="1:11" ht="12.75" customHeight="1">
      <c r="A9" s="121" t="s">
        <v>387</v>
      </c>
      <c r="B9" s="121" t="s">
        <v>388</v>
      </c>
      <c r="C9" s="101" t="s">
        <v>45</v>
      </c>
      <c r="D9" s="107" t="s">
        <v>23</v>
      </c>
      <c r="E9" s="108">
        <v>85</v>
      </c>
      <c r="F9" s="108">
        <v>85</v>
      </c>
      <c r="G9" s="108">
        <v>85</v>
      </c>
      <c r="H9" s="108">
        <v>108</v>
      </c>
      <c r="I9" s="104" t="s">
        <v>102</v>
      </c>
      <c r="J9" s="116" t="s">
        <v>155</v>
      </c>
      <c r="K9" s="100"/>
    </row>
    <row r="10" spans="1:11" ht="12.75" customHeight="1">
      <c r="A10" s="121" t="s">
        <v>382</v>
      </c>
      <c r="B10" s="121" t="s">
        <v>383</v>
      </c>
      <c r="C10" s="101">
        <v>332</v>
      </c>
      <c r="D10" s="107" t="s">
        <v>23</v>
      </c>
      <c r="E10" s="108">
        <v>90</v>
      </c>
      <c r="F10" s="108">
        <v>90</v>
      </c>
      <c r="G10" s="108">
        <v>90</v>
      </c>
      <c r="H10" s="108">
        <v>100</v>
      </c>
      <c r="I10" s="104" t="s">
        <v>114</v>
      </c>
      <c r="J10" s="116" t="s">
        <v>205</v>
      </c>
      <c r="K10" s="100"/>
    </row>
    <row r="11" spans="1:11" ht="12.75" customHeight="1">
      <c r="A11" s="121" t="s">
        <v>382</v>
      </c>
      <c r="B11" s="121" t="s">
        <v>383</v>
      </c>
      <c r="C11" s="101">
        <v>336</v>
      </c>
      <c r="D11" s="107" t="s">
        <v>23</v>
      </c>
      <c r="E11" s="108">
        <v>70</v>
      </c>
      <c r="F11" s="108">
        <v>70</v>
      </c>
      <c r="G11" s="108">
        <v>70</v>
      </c>
      <c r="H11" s="108">
        <v>100</v>
      </c>
      <c r="I11" s="104" t="s">
        <v>104</v>
      </c>
      <c r="J11" s="116" t="s">
        <v>159</v>
      </c>
      <c r="K11" s="100"/>
    </row>
    <row r="12" spans="1:11" ht="12.75" customHeight="1">
      <c r="A12" s="121" t="s">
        <v>384</v>
      </c>
      <c r="B12" s="121" t="s">
        <v>385</v>
      </c>
      <c r="C12" s="101">
        <v>335</v>
      </c>
      <c r="D12" s="107" t="s">
        <v>21</v>
      </c>
      <c r="E12" s="108">
        <v>134</v>
      </c>
      <c r="F12" s="108">
        <v>100</v>
      </c>
      <c r="G12" s="108">
        <v>100</v>
      </c>
      <c r="H12" s="108">
        <v>100</v>
      </c>
      <c r="I12" s="104" t="s">
        <v>118</v>
      </c>
      <c r="J12" s="116" t="s">
        <v>162</v>
      </c>
      <c r="K12" s="100"/>
    </row>
    <row r="13" spans="1:11" ht="12.75" customHeight="1">
      <c r="A13" s="121" t="s">
        <v>384</v>
      </c>
      <c r="B13" s="121" t="s">
        <v>385</v>
      </c>
      <c r="C13" s="101">
        <v>365</v>
      </c>
      <c r="D13" s="107" t="s">
        <v>21</v>
      </c>
      <c r="E13" s="108">
        <v>60</v>
      </c>
      <c r="F13" s="108">
        <v>60</v>
      </c>
      <c r="G13" s="108">
        <v>60</v>
      </c>
      <c r="H13" s="108">
        <v>75</v>
      </c>
      <c r="I13" s="104" t="s">
        <v>122</v>
      </c>
      <c r="J13" s="103" t="s">
        <v>165</v>
      </c>
      <c r="K13" s="100"/>
    </row>
    <row r="14" spans="1:11" ht="12.75" customHeight="1">
      <c r="A14" s="121" t="s">
        <v>380</v>
      </c>
      <c r="B14" s="121" t="s">
        <v>381</v>
      </c>
      <c r="C14" s="101" t="s">
        <v>92</v>
      </c>
      <c r="D14" s="107" t="s">
        <v>23</v>
      </c>
      <c r="E14" s="108">
        <v>110</v>
      </c>
      <c r="F14" s="108">
        <v>110</v>
      </c>
      <c r="G14" s="108">
        <v>110</v>
      </c>
      <c r="H14" s="108" t="s">
        <v>141</v>
      </c>
      <c r="I14" s="104" t="s">
        <v>116</v>
      </c>
      <c r="J14" s="116" t="s">
        <v>175</v>
      </c>
      <c r="K14" s="100"/>
    </row>
    <row r="15" spans="1:11" ht="12.75" customHeight="1">
      <c r="A15" s="121" t="s">
        <v>380</v>
      </c>
      <c r="B15" s="121" t="s">
        <v>381</v>
      </c>
      <c r="C15" s="101">
        <v>336</v>
      </c>
      <c r="D15" s="107" t="s">
        <v>21</v>
      </c>
      <c r="E15" s="108">
        <v>70</v>
      </c>
      <c r="F15" s="108">
        <v>70</v>
      </c>
      <c r="G15" s="108">
        <v>70</v>
      </c>
      <c r="H15" s="108">
        <v>100</v>
      </c>
      <c r="I15" s="104" t="s">
        <v>104</v>
      </c>
      <c r="J15" s="116" t="s">
        <v>150</v>
      </c>
      <c r="K15" s="100"/>
    </row>
    <row r="16" spans="1:11" ht="12.75" customHeight="1">
      <c r="A16" s="121" t="s">
        <v>352</v>
      </c>
      <c r="B16" s="121" t="s">
        <v>353</v>
      </c>
      <c r="C16" s="101" t="s">
        <v>87</v>
      </c>
      <c r="D16" s="107" t="s">
        <v>25</v>
      </c>
      <c r="E16" s="108">
        <v>125</v>
      </c>
      <c r="F16" s="108">
        <v>125</v>
      </c>
      <c r="G16" s="108">
        <v>125</v>
      </c>
      <c r="H16" s="108">
        <v>60</v>
      </c>
      <c r="I16" s="115" t="s">
        <v>397</v>
      </c>
      <c r="J16" s="116" t="s">
        <v>135</v>
      </c>
      <c r="K16" s="100"/>
    </row>
    <row r="17" spans="1:11" ht="12.75" customHeight="1">
      <c r="A17" s="121" t="s">
        <v>352</v>
      </c>
      <c r="B17" s="121" t="s">
        <v>353</v>
      </c>
      <c r="C17" s="101">
        <v>336</v>
      </c>
      <c r="D17" s="107" t="s">
        <v>29</v>
      </c>
      <c r="E17" s="108">
        <v>106</v>
      </c>
      <c r="F17" s="108">
        <v>100</v>
      </c>
      <c r="G17" s="108">
        <v>100</v>
      </c>
      <c r="H17" s="108">
        <v>100</v>
      </c>
      <c r="I17" s="104" t="s">
        <v>105</v>
      </c>
      <c r="J17" s="116"/>
      <c r="K17" s="100"/>
    </row>
    <row r="18" spans="1:11" ht="12.75" customHeight="1">
      <c r="A18" s="121" t="s">
        <v>340</v>
      </c>
      <c r="B18" s="121" t="s">
        <v>341</v>
      </c>
      <c r="C18" s="101">
        <v>210</v>
      </c>
      <c r="D18" s="107" t="s">
        <v>21</v>
      </c>
      <c r="E18" s="108">
        <v>70</v>
      </c>
      <c r="F18" s="108">
        <v>70</v>
      </c>
      <c r="G18" s="108">
        <v>70</v>
      </c>
      <c r="H18" s="108">
        <v>125</v>
      </c>
      <c r="I18" s="112" t="s">
        <v>102</v>
      </c>
      <c r="J18" s="116"/>
      <c r="K18" s="100"/>
    </row>
    <row r="19" spans="1:11" ht="12.75" customHeight="1">
      <c r="A19" s="121" t="s">
        <v>340</v>
      </c>
      <c r="B19" s="121" t="s">
        <v>341</v>
      </c>
      <c r="C19" s="101">
        <v>330</v>
      </c>
      <c r="D19" s="107" t="s">
        <v>23</v>
      </c>
      <c r="E19" s="108">
        <v>65</v>
      </c>
      <c r="F19" s="108">
        <v>65</v>
      </c>
      <c r="G19" s="108">
        <v>65</v>
      </c>
      <c r="H19" s="108">
        <v>100</v>
      </c>
      <c r="I19" s="104" t="s">
        <v>112</v>
      </c>
      <c r="J19" s="116" t="s">
        <v>153</v>
      </c>
      <c r="K19" s="100"/>
    </row>
    <row r="20" spans="1:11" ht="12.75" customHeight="1">
      <c r="A20" s="121" t="s">
        <v>340</v>
      </c>
      <c r="B20" s="122" t="s">
        <v>341</v>
      </c>
      <c r="C20" s="101" t="s">
        <v>182</v>
      </c>
      <c r="D20" s="101" t="s">
        <v>181</v>
      </c>
      <c r="E20" s="106">
        <v>40</v>
      </c>
      <c r="F20" s="106">
        <v>40</v>
      </c>
      <c r="G20" s="106">
        <v>40</v>
      </c>
      <c r="H20" s="103"/>
      <c r="I20" s="104" t="s">
        <v>177</v>
      </c>
      <c r="J20" s="103" t="s">
        <v>201</v>
      </c>
      <c r="K20" s="105"/>
    </row>
    <row r="21" spans="1:11" ht="12.75" customHeight="1">
      <c r="A21" s="121" t="s">
        <v>370</v>
      </c>
      <c r="B21" s="121" t="s">
        <v>371</v>
      </c>
      <c r="C21" s="101" t="s">
        <v>28</v>
      </c>
      <c r="D21" s="107" t="s">
        <v>29</v>
      </c>
      <c r="E21" s="108">
        <v>130</v>
      </c>
      <c r="F21" s="108">
        <v>130</v>
      </c>
      <c r="G21" s="108">
        <v>130</v>
      </c>
      <c r="H21" s="108">
        <v>60</v>
      </c>
      <c r="I21" s="115" t="s">
        <v>106</v>
      </c>
      <c r="J21" s="116" t="s">
        <v>145</v>
      </c>
      <c r="K21" s="100"/>
    </row>
    <row r="22" spans="1:11" ht="12.75" customHeight="1">
      <c r="A22" s="121" t="s">
        <v>378</v>
      </c>
      <c r="B22" s="121" t="s">
        <v>379</v>
      </c>
      <c r="C22" s="101">
        <v>324</v>
      </c>
      <c r="D22" s="101" t="s">
        <v>23</v>
      </c>
      <c r="E22" s="106">
        <v>32</v>
      </c>
      <c r="F22" s="106">
        <v>32</v>
      </c>
      <c r="G22" s="106">
        <v>32</v>
      </c>
      <c r="H22" s="108">
        <v>75</v>
      </c>
      <c r="I22" s="104" t="s">
        <v>108</v>
      </c>
      <c r="J22" s="116"/>
      <c r="K22" s="100"/>
    </row>
    <row r="23" spans="1:11" ht="12.75" customHeight="1">
      <c r="A23" s="121" t="s">
        <v>378</v>
      </c>
      <c r="B23" s="121" t="s">
        <v>379</v>
      </c>
      <c r="C23" s="101">
        <v>332</v>
      </c>
      <c r="D23" s="107" t="s">
        <v>29</v>
      </c>
      <c r="E23" s="108">
        <v>85</v>
      </c>
      <c r="F23" s="108">
        <v>85</v>
      </c>
      <c r="G23" s="108">
        <v>85</v>
      </c>
      <c r="H23" s="108">
        <v>100</v>
      </c>
      <c r="I23" s="104" t="s">
        <v>115</v>
      </c>
      <c r="J23" s="116" t="s">
        <v>157</v>
      </c>
      <c r="K23" s="100"/>
    </row>
    <row r="24" spans="1:11" ht="12.75" customHeight="1">
      <c r="A24" s="121" t="s">
        <v>378</v>
      </c>
      <c r="B24" s="121" t="s">
        <v>379</v>
      </c>
      <c r="C24" s="101">
        <v>338</v>
      </c>
      <c r="D24" s="107" t="s">
        <v>21</v>
      </c>
      <c r="E24" s="108">
        <v>55</v>
      </c>
      <c r="F24" s="108">
        <v>55</v>
      </c>
      <c r="G24" s="108">
        <v>55</v>
      </c>
      <c r="H24" s="108">
        <v>75</v>
      </c>
      <c r="I24" s="104" t="s">
        <v>108</v>
      </c>
      <c r="J24" s="116" t="s">
        <v>159</v>
      </c>
      <c r="K24" s="100"/>
    </row>
    <row r="25" spans="1:11" ht="12.75" customHeight="1">
      <c r="A25" s="121" t="s">
        <v>364</v>
      </c>
      <c r="B25" s="121" t="s">
        <v>365</v>
      </c>
      <c r="C25" s="101" t="s">
        <v>31</v>
      </c>
      <c r="D25" s="107" t="s">
        <v>29</v>
      </c>
      <c r="E25" s="108">
        <v>80</v>
      </c>
      <c r="F25" s="108">
        <v>80</v>
      </c>
      <c r="G25" s="108">
        <v>80</v>
      </c>
      <c r="H25" s="108">
        <v>150</v>
      </c>
      <c r="I25" s="112" t="s">
        <v>104</v>
      </c>
      <c r="J25" s="116"/>
      <c r="K25" s="100"/>
    </row>
    <row r="26" spans="1:11" ht="12.75" customHeight="1">
      <c r="A26" s="121" t="s">
        <v>364</v>
      </c>
      <c r="B26" s="121" t="s">
        <v>365</v>
      </c>
      <c r="C26" s="101" t="s">
        <v>70</v>
      </c>
      <c r="D26" s="107" t="s">
        <v>23</v>
      </c>
      <c r="E26" s="108">
        <v>45</v>
      </c>
      <c r="F26" s="108">
        <v>45</v>
      </c>
      <c r="G26" s="108">
        <v>45</v>
      </c>
      <c r="H26" s="108">
        <v>25</v>
      </c>
      <c r="I26" s="116" t="s">
        <v>124</v>
      </c>
      <c r="J26" s="116" t="s">
        <v>167</v>
      </c>
      <c r="K26" s="100"/>
    </row>
    <row r="27" spans="1:11" ht="12.75" customHeight="1">
      <c r="A27" s="121" t="s">
        <v>360</v>
      </c>
      <c r="B27" s="121" t="s">
        <v>361</v>
      </c>
      <c r="C27" s="101">
        <v>315</v>
      </c>
      <c r="D27" s="107" t="s">
        <v>21</v>
      </c>
      <c r="E27" s="108">
        <v>61</v>
      </c>
      <c r="F27" s="108">
        <v>61</v>
      </c>
      <c r="G27" s="108">
        <v>61</v>
      </c>
      <c r="H27" s="108">
        <v>90</v>
      </c>
      <c r="I27" s="104" t="s">
        <v>111</v>
      </c>
      <c r="J27" s="116" t="s">
        <v>151</v>
      </c>
      <c r="K27" s="100"/>
    </row>
    <row r="28" spans="1:11" ht="12.75" customHeight="1">
      <c r="A28" s="121" t="s">
        <v>360</v>
      </c>
      <c r="B28" s="121" t="s">
        <v>361</v>
      </c>
      <c r="C28" s="101" t="s">
        <v>31</v>
      </c>
      <c r="D28" s="107" t="s">
        <v>23</v>
      </c>
      <c r="E28" s="108">
        <v>80</v>
      </c>
      <c r="F28" s="108">
        <v>80</v>
      </c>
      <c r="G28" s="108">
        <v>80</v>
      </c>
      <c r="H28" s="108">
        <v>200</v>
      </c>
      <c r="I28" s="112" t="s">
        <v>103</v>
      </c>
      <c r="J28" s="116" t="s">
        <v>143</v>
      </c>
      <c r="K28" s="100"/>
    </row>
    <row r="29" spans="1:11" ht="12.75" customHeight="1">
      <c r="A29" s="121" t="s">
        <v>346</v>
      </c>
      <c r="B29" s="121" t="s">
        <v>347</v>
      </c>
      <c r="C29" s="101" t="s">
        <v>76</v>
      </c>
      <c r="D29" s="107" t="s">
        <v>83</v>
      </c>
      <c r="E29" s="108">
        <v>100</v>
      </c>
      <c r="F29" s="108">
        <v>100</v>
      </c>
      <c r="G29" s="108">
        <v>100</v>
      </c>
      <c r="H29" s="108"/>
      <c r="I29" s="109" t="s">
        <v>97</v>
      </c>
      <c r="J29" s="110" t="s">
        <v>204</v>
      </c>
      <c r="K29" s="100"/>
    </row>
    <row r="30" spans="1:11" ht="12.75" customHeight="1">
      <c r="A30" s="121" t="s">
        <v>346</v>
      </c>
      <c r="B30" s="121" t="s">
        <v>347</v>
      </c>
      <c r="C30" s="101" t="s">
        <v>79</v>
      </c>
      <c r="D30" s="107" t="s">
        <v>84</v>
      </c>
      <c r="E30" s="108">
        <v>100</v>
      </c>
      <c r="F30" s="108">
        <v>100</v>
      </c>
      <c r="G30" s="108">
        <v>100</v>
      </c>
      <c r="H30" s="108"/>
      <c r="I30" s="109" t="s">
        <v>97</v>
      </c>
      <c r="J30" s="110" t="s">
        <v>204</v>
      </c>
      <c r="K30" s="100"/>
    </row>
    <row r="31" spans="1:11" ht="12.75" customHeight="1">
      <c r="A31" s="121" t="s">
        <v>374</v>
      </c>
      <c r="B31" s="121" t="s">
        <v>375</v>
      </c>
      <c r="C31" s="101">
        <v>313</v>
      </c>
      <c r="D31" s="107" t="s">
        <v>21</v>
      </c>
      <c r="E31" s="108">
        <v>60</v>
      </c>
      <c r="F31" s="108">
        <v>60</v>
      </c>
      <c r="G31" s="108">
        <v>60</v>
      </c>
      <c r="H31" s="108">
        <v>100</v>
      </c>
      <c r="I31" s="104" t="s">
        <v>109</v>
      </c>
      <c r="J31" s="116" t="s">
        <v>148</v>
      </c>
      <c r="K31" s="100"/>
    </row>
    <row r="32" spans="1:11" ht="12.75" customHeight="1">
      <c r="A32" s="121" t="s">
        <v>374</v>
      </c>
      <c r="B32" s="121" t="s">
        <v>375</v>
      </c>
      <c r="C32" s="101">
        <v>330</v>
      </c>
      <c r="D32" s="107" t="s">
        <v>25</v>
      </c>
      <c r="E32" s="108">
        <v>65</v>
      </c>
      <c r="F32" s="108">
        <v>65</v>
      </c>
      <c r="G32" s="108">
        <v>65</v>
      </c>
      <c r="H32" s="108">
        <v>100</v>
      </c>
      <c r="I32" s="104" t="s">
        <v>104</v>
      </c>
      <c r="J32" s="116"/>
      <c r="K32" s="100"/>
    </row>
    <row r="33" spans="1:11" ht="12.75" customHeight="1">
      <c r="A33" s="121" t="s">
        <v>374</v>
      </c>
      <c r="B33" s="121" t="s">
        <v>375</v>
      </c>
      <c r="C33" s="101">
        <v>342</v>
      </c>
      <c r="D33" s="101" t="s">
        <v>21</v>
      </c>
      <c r="E33" s="106">
        <v>76</v>
      </c>
      <c r="F33" s="106">
        <v>60</v>
      </c>
      <c r="G33" s="106">
        <v>60</v>
      </c>
      <c r="H33" s="108">
        <v>70</v>
      </c>
      <c r="I33" s="104" t="s">
        <v>119</v>
      </c>
      <c r="J33" s="116" t="s">
        <v>155</v>
      </c>
      <c r="K33" s="100"/>
    </row>
    <row r="34" spans="1:11" ht="12.75" customHeight="1">
      <c r="A34" s="121" t="s">
        <v>374</v>
      </c>
      <c r="B34" s="121" t="s">
        <v>375</v>
      </c>
      <c r="C34" s="101" t="s">
        <v>50</v>
      </c>
      <c r="D34" s="107" t="s">
        <v>23</v>
      </c>
      <c r="E34" s="108">
        <v>60</v>
      </c>
      <c r="F34" s="108">
        <v>45</v>
      </c>
      <c r="G34" s="108">
        <v>45</v>
      </c>
      <c r="H34" s="108">
        <v>45</v>
      </c>
      <c r="I34" s="104" t="s">
        <v>109</v>
      </c>
      <c r="J34" s="116" t="s">
        <v>149</v>
      </c>
      <c r="K34" s="100"/>
    </row>
    <row r="35" spans="1:11" ht="12.75" customHeight="1">
      <c r="A35" s="121" t="s">
        <v>362</v>
      </c>
      <c r="B35" s="121" t="s">
        <v>363</v>
      </c>
      <c r="C35" s="101">
        <v>331</v>
      </c>
      <c r="D35" s="107" t="s">
        <v>23</v>
      </c>
      <c r="E35" s="108"/>
      <c r="F35" s="108">
        <v>80</v>
      </c>
      <c r="G35" s="108"/>
      <c r="H35" s="108"/>
      <c r="I35" s="115" t="s">
        <v>113</v>
      </c>
      <c r="J35" s="116"/>
      <c r="K35" s="100"/>
    </row>
    <row r="36" spans="1:11" ht="12.75" customHeight="1">
      <c r="A36" s="121" t="s">
        <v>362</v>
      </c>
      <c r="B36" s="121" t="s">
        <v>363</v>
      </c>
      <c r="C36" s="101">
        <v>323</v>
      </c>
      <c r="D36" s="101" t="s">
        <v>21</v>
      </c>
      <c r="E36" s="106">
        <v>46</v>
      </c>
      <c r="F36" s="106">
        <v>46</v>
      </c>
      <c r="G36" s="106">
        <v>46</v>
      </c>
      <c r="H36" s="108">
        <v>75</v>
      </c>
      <c r="I36" s="104" t="s">
        <v>103</v>
      </c>
      <c r="J36" s="116" t="s">
        <v>152</v>
      </c>
      <c r="K36" s="100"/>
    </row>
    <row r="37" spans="1:11" ht="12.75" customHeight="1">
      <c r="A37" s="121" t="s">
        <v>362</v>
      </c>
      <c r="B37" s="121" t="s">
        <v>363</v>
      </c>
      <c r="C37" s="101" t="s">
        <v>31</v>
      </c>
      <c r="D37" s="107" t="s">
        <v>21</v>
      </c>
      <c r="E37" s="108">
        <v>80</v>
      </c>
      <c r="F37" s="108">
        <v>80</v>
      </c>
      <c r="G37" s="108">
        <v>80</v>
      </c>
      <c r="H37" s="108">
        <v>150</v>
      </c>
      <c r="I37" s="112" t="s">
        <v>103</v>
      </c>
      <c r="J37" s="116" t="s">
        <v>143</v>
      </c>
      <c r="K37" s="100"/>
    </row>
    <row r="38" spans="1:11" ht="12.75" customHeight="1">
      <c r="A38" s="121" t="s">
        <v>376</v>
      </c>
      <c r="B38" s="121" t="s">
        <v>377</v>
      </c>
      <c r="C38" s="101">
        <v>315</v>
      </c>
      <c r="D38" s="107" t="s">
        <v>23</v>
      </c>
      <c r="E38" s="108">
        <v>61</v>
      </c>
      <c r="F38" s="108">
        <v>61</v>
      </c>
      <c r="G38" s="108">
        <v>61</v>
      </c>
      <c r="H38" s="108">
        <v>90</v>
      </c>
      <c r="I38" s="104" t="s">
        <v>110</v>
      </c>
      <c r="J38" s="116" t="s">
        <v>150</v>
      </c>
      <c r="K38" s="100"/>
    </row>
    <row r="39" spans="1:11" ht="12.75" customHeight="1">
      <c r="A39" s="121" t="s">
        <v>376</v>
      </c>
      <c r="B39" s="121" t="s">
        <v>377</v>
      </c>
      <c r="C39" s="101">
        <v>334</v>
      </c>
      <c r="D39" s="107" t="s">
        <v>21</v>
      </c>
      <c r="E39" s="108">
        <v>35</v>
      </c>
      <c r="F39" s="108">
        <v>35</v>
      </c>
      <c r="G39" s="108">
        <v>35</v>
      </c>
      <c r="H39" s="108">
        <v>120</v>
      </c>
      <c r="I39" s="104" t="s">
        <v>117</v>
      </c>
      <c r="J39" s="116" t="s">
        <v>158</v>
      </c>
      <c r="K39" s="100"/>
    </row>
    <row r="40" spans="1:11" ht="12.75" customHeight="1">
      <c r="A40" s="121" t="s">
        <v>376</v>
      </c>
      <c r="B40" s="121" t="s">
        <v>377</v>
      </c>
      <c r="C40" s="101">
        <v>339</v>
      </c>
      <c r="D40" s="107" t="s">
        <v>23</v>
      </c>
      <c r="E40" s="108">
        <v>70</v>
      </c>
      <c r="F40" s="108">
        <v>50</v>
      </c>
      <c r="G40" s="108">
        <v>50</v>
      </c>
      <c r="H40" s="108">
        <v>80</v>
      </c>
      <c r="I40" s="104" t="s">
        <v>386</v>
      </c>
      <c r="J40" s="116" t="s">
        <v>145</v>
      </c>
      <c r="K40" s="100"/>
    </row>
    <row r="41" spans="1:11" ht="12.75" customHeight="1">
      <c r="A41" s="121" t="s">
        <v>376</v>
      </c>
      <c r="B41" s="121" t="s">
        <v>377</v>
      </c>
      <c r="C41" s="101">
        <v>339</v>
      </c>
      <c r="D41" s="107" t="s">
        <v>21</v>
      </c>
      <c r="E41" s="108">
        <v>80</v>
      </c>
      <c r="F41" s="108">
        <v>80</v>
      </c>
      <c r="G41" s="108">
        <v>80</v>
      </c>
      <c r="H41" s="108">
        <v>80</v>
      </c>
      <c r="I41" s="104" t="s">
        <v>119</v>
      </c>
      <c r="J41" s="116" t="s">
        <v>149</v>
      </c>
      <c r="K41" s="100"/>
    </row>
    <row r="42" spans="1:11" ht="12.75" customHeight="1">
      <c r="A42" s="121" t="s">
        <v>389</v>
      </c>
      <c r="B42" s="121" t="s">
        <v>390</v>
      </c>
      <c r="C42" s="101">
        <v>360</v>
      </c>
      <c r="D42" s="107" t="s">
        <v>23</v>
      </c>
      <c r="E42" s="108">
        <v>29</v>
      </c>
      <c r="F42" s="108">
        <v>29</v>
      </c>
      <c r="G42" s="108">
        <v>29</v>
      </c>
      <c r="H42" s="108">
        <v>70</v>
      </c>
      <c r="I42" s="104" t="s">
        <v>121</v>
      </c>
      <c r="J42" s="116" t="s">
        <v>164</v>
      </c>
      <c r="K42" s="100"/>
    </row>
    <row r="43" spans="1:11" ht="12.75" customHeight="1">
      <c r="A43" s="121" t="s">
        <v>389</v>
      </c>
      <c r="B43" s="121" t="s">
        <v>390</v>
      </c>
      <c r="C43" s="101">
        <v>361</v>
      </c>
      <c r="D43" s="107" t="s">
        <v>30</v>
      </c>
      <c r="E43" s="108">
        <v>15</v>
      </c>
      <c r="F43" s="108">
        <v>15</v>
      </c>
      <c r="G43" s="108">
        <v>15</v>
      </c>
      <c r="H43" s="108">
        <v>70</v>
      </c>
      <c r="I43" s="104" t="s">
        <v>121</v>
      </c>
      <c r="J43" s="103" t="s">
        <v>163</v>
      </c>
      <c r="K43" s="100"/>
    </row>
    <row r="44" spans="1:11" ht="12.75" customHeight="1">
      <c r="A44" s="121" t="s">
        <v>389</v>
      </c>
      <c r="B44" s="124" t="s">
        <v>390</v>
      </c>
      <c r="C44" s="101" t="s">
        <v>333</v>
      </c>
      <c r="D44" s="101" t="s">
        <v>21</v>
      </c>
      <c r="E44" s="106">
        <v>90</v>
      </c>
      <c r="F44" s="106">
        <v>90</v>
      </c>
      <c r="G44" s="106">
        <v>90</v>
      </c>
      <c r="H44" s="120" t="s">
        <v>32</v>
      </c>
      <c r="I44" s="116" t="s">
        <v>124</v>
      </c>
      <c r="J44" s="103" t="s">
        <v>172</v>
      </c>
      <c r="K44" s="100"/>
    </row>
    <row r="45" spans="1:11" ht="12.75" customHeight="1">
      <c r="A45" s="121" t="s">
        <v>354</v>
      </c>
      <c r="B45" s="121" t="s">
        <v>355</v>
      </c>
      <c r="C45" s="101" t="s">
        <v>89</v>
      </c>
      <c r="D45" s="107" t="s">
        <v>21</v>
      </c>
      <c r="E45" s="108">
        <v>171</v>
      </c>
      <c r="F45" s="108">
        <v>150</v>
      </c>
      <c r="G45" s="108">
        <v>150</v>
      </c>
      <c r="H45" s="108">
        <v>100</v>
      </c>
      <c r="I45" s="112" t="s">
        <v>100</v>
      </c>
      <c r="J45" s="116"/>
      <c r="K45" s="100"/>
    </row>
    <row r="46" spans="1:11" ht="12.75" customHeight="1">
      <c r="A46" s="121" t="s">
        <v>354</v>
      </c>
      <c r="B46" s="121" t="s">
        <v>355</v>
      </c>
      <c r="C46" s="101" t="s">
        <v>24</v>
      </c>
      <c r="D46" s="107" t="s">
        <v>25</v>
      </c>
      <c r="E46" s="108">
        <v>100</v>
      </c>
      <c r="F46" s="108">
        <v>100</v>
      </c>
      <c r="G46" s="108">
        <v>100</v>
      </c>
      <c r="H46" s="108">
        <v>60</v>
      </c>
      <c r="I46" s="117" t="s">
        <v>106</v>
      </c>
      <c r="J46" s="116" t="s">
        <v>145</v>
      </c>
      <c r="K46" s="100"/>
    </row>
    <row r="47" spans="1:11" ht="12.75" customHeight="1">
      <c r="A47" s="121" t="s">
        <v>358</v>
      </c>
      <c r="B47" s="121" t="s">
        <v>359</v>
      </c>
      <c r="C47" s="101">
        <v>210</v>
      </c>
      <c r="D47" s="107" t="s">
        <v>23</v>
      </c>
      <c r="E47" s="108">
        <v>66</v>
      </c>
      <c r="F47" s="108">
        <v>66</v>
      </c>
      <c r="G47" s="108">
        <v>66</v>
      </c>
      <c r="H47" s="108">
        <v>225</v>
      </c>
      <c r="I47" s="117" t="s">
        <v>101</v>
      </c>
      <c r="J47" s="116" t="s">
        <v>142</v>
      </c>
      <c r="K47" s="100"/>
    </row>
    <row r="48" spans="1:11" ht="12.75" customHeight="1">
      <c r="A48" s="121" t="s">
        <v>366</v>
      </c>
      <c r="B48" s="121" t="s">
        <v>367</v>
      </c>
      <c r="C48" s="101">
        <v>332</v>
      </c>
      <c r="D48" s="107" t="s">
        <v>21</v>
      </c>
      <c r="E48" s="108">
        <v>85</v>
      </c>
      <c r="F48" s="108">
        <v>85</v>
      </c>
      <c r="G48" s="108">
        <v>85</v>
      </c>
      <c r="H48" s="108">
        <v>100</v>
      </c>
      <c r="I48" s="104" t="s">
        <v>115</v>
      </c>
      <c r="J48" s="116" t="s">
        <v>156</v>
      </c>
      <c r="K48" s="100"/>
    </row>
    <row r="49" spans="1:11" ht="12.75" customHeight="1">
      <c r="A49" s="121" t="s">
        <v>366</v>
      </c>
      <c r="B49" s="121" t="s">
        <v>367</v>
      </c>
      <c r="C49" s="101" t="s">
        <v>24</v>
      </c>
      <c r="D49" s="107" t="s">
        <v>26</v>
      </c>
      <c r="E49" s="108">
        <v>100</v>
      </c>
      <c r="F49" s="108">
        <v>100</v>
      </c>
      <c r="G49" s="108">
        <v>100</v>
      </c>
      <c r="H49" s="108">
        <v>60</v>
      </c>
      <c r="I49" s="117" t="s">
        <v>106</v>
      </c>
      <c r="J49" s="116" t="s">
        <v>146</v>
      </c>
      <c r="K49" s="100"/>
    </row>
    <row r="50" spans="1:11" ht="12.75" customHeight="1">
      <c r="A50" s="121" t="s">
        <v>394</v>
      </c>
      <c r="B50" s="124" t="s">
        <v>395</v>
      </c>
      <c r="C50" s="101" t="s">
        <v>334</v>
      </c>
      <c r="D50" s="101" t="s">
        <v>21</v>
      </c>
      <c r="E50" s="106">
        <v>90</v>
      </c>
      <c r="F50" s="106">
        <v>90</v>
      </c>
      <c r="G50" s="106">
        <v>90</v>
      </c>
      <c r="H50" s="120" t="s">
        <v>32</v>
      </c>
      <c r="I50" s="116" t="s">
        <v>124</v>
      </c>
      <c r="J50" s="103" t="s">
        <v>172</v>
      </c>
      <c r="K50" s="100"/>
    </row>
    <row r="51" spans="1:11" ht="12.75" customHeight="1">
      <c r="A51" s="121" t="s">
        <v>340</v>
      </c>
      <c r="B51" s="121" t="s">
        <v>391</v>
      </c>
      <c r="C51" s="101">
        <v>401</v>
      </c>
      <c r="D51" s="107" t="s">
        <v>21</v>
      </c>
      <c r="E51" s="108">
        <v>40</v>
      </c>
      <c r="F51" s="108">
        <v>40</v>
      </c>
      <c r="G51" s="108">
        <v>40</v>
      </c>
      <c r="H51" s="108">
        <v>25</v>
      </c>
      <c r="I51" s="104" t="s">
        <v>125</v>
      </c>
      <c r="J51" s="116" t="s">
        <v>168</v>
      </c>
      <c r="K51" s="100"/>
    </row>
    <row r="52" spans="1:11" ht="12.75" customHeight="1">
      <c r="A52" s="121" t="s">
        <v>356</v>
      </c>
      <c r="B52" s="121" t="s">
        <v>357</v>
      </c>
      <c r="C52" s="101">
        <v>340</v>
      </c>
      <c r="D52" s="107" t="s">
        <v>23</v>
      </c>
      <c r="E52" s="108">
        <v>118</v>
      </c>
      <c r="F52" s="108">
        <v>100</v>
      </c>
      <c r="G52" s="108">
        <v>100</v>
      </c>
      <c r="H52" s="108">
        <v>75</v>
      </c>
      <c r="I52" s="104" t="s">
        <v>120</v>
      </c>
      <c r="J52" s="116" t="s">
        <v>161</v>
      </c>
      <c r="K52" s="100"/>
    </row>
    <row r="53" spans="1:11" ht="12.75" customHeight="1">
      <c r="A53" s="121" t="s">
        <v>356</v>
      </c>
      <c r="B53" s="121" t="s">
        <v>357</v>
      </c>
      <c r="C53" s="101" t="s">
        <v>90</v>
      </c>
      <c r="D53" s="107" t="s">
        <v>35</v>
      </c>
      <c r="E53" s="108">
        <v>270</v>
      </c>
      <c r="F53" s="108">
        <v>165</v>
      </c>
      <c r="G53" s="108">
        <v>165</v>
      </c>
      <c r="H53" s="108" t="s">
        <v>138</v>
      </c>
      <c r="I53" s="112" t="s">
        <v>100</v>
      </c>
      <c r="J53" s="114" t="s">
        <v>139</v>
      </c>
      <c r="K53" s="100"/>
    </row>
    <row r="54" spans="1:11" ht="12.75" customHeight="1">
      <c r="A54" s="121" t="s">
        <v>344</v>
      </c>
      <c r="B54" s="121" t="s">
        <v>345</v>
      </c>
      <c r="C54" s="101" t="s">
        <v>75</v>
      </c>
      <c r="D54" s="107" t="s">
        <v>83</v>
      </c>
      <c r="E54" s="108">
        <v>122</v>
      </c>
      <c r="F54" s="108">
        <v>122</v>
      </c>
      <c r="G54" s="108">
        <v>122</v>
      </c>
      <c r="H54" s="108" t="s">
        <v>179</v>
      </c>
      <c r="I54" s="109" t="s">
        <v>97</v>
      </c>
      <c r="J54" s="110" t="s">
        <v>203</v>
      </c>
      <c r="K54" s="100"/>
    </row>
    <row r="55" spans="1:11" ht="12.75" customHeight="1">
      <c r="A55" s="121" t="s">
        <v>344</v>
      </c>
      <c r="B55" s="121" t="s">
        <v>345</v>
      </c>
      <c r="C55" s="101" t="s">
        <v>78</v>
      </c>
      <c r="D55" s="107" t="s">
        <v>84</v>
      </c>
      <c r="E55" s="108">
        <v>122</v>
      </c>
      <c r="F55" s="108">
        <v>122</v>
      </c>
      <c r="G55" s="108">
        <v>122</v>
      </c>
      <c r="H55" s="108" t="s">
        <v>179</v>
      </c>
      <c r="I55" s="109" t="s">
        <v>97</v>
      </c>
      <c r="J55" s="110" t="s">
        <v>203</v>
      </c>
      <c r="K55" s="100"/>
    </row>
    <row r="56" spans="1:11" ht="12.75" customHeight="1">
      <c r="A56" s="121" t="s">
        <v>348</v>
      </c>
      <c r="B56" s="121" t="s">
        <v>349</v>
      </c>
      <c r="C56" s="101">
        <v>333</v>
      </c>
      <c r="D56" s="107" t="s">
        <v>21</v>
      </c>
      <c r="E56" s="108">
        <v>12</v>
      </c>
      <c r="F56" s="108">
        <v>12</v>
      </c>
      <c r="G56" s="108">
        <v>12</v>
      </c>
      <c r="H56" s="108">
        <v>100</v>
      </c>
      <c r="I56" s="104" t="s">
        <v>116</v>
      </c>
      <c r="J56" s="116"/>
      <c r="K56" s="100"/>
    </row>
    <row r="57" spans="1:11" ht="12.75" customHeight="1">
      <c r="A57" s="121" t="s">
        <v>348</v>
      </c>
      <c r="B57" s="121" t="s">
        <v>349</v>
      </c>
      <c r="C57" s="101" t="s">
        <v>77</v>
      </c>
      <c r="D57" s="107" t="s">
        <v>83</v>
      </c>
      <c r="E57" s="108">
        <v>100</v>
      </c>
      <c r="F57" s="108">
        <v>100</v>
      </c>
      <c r="G57" s="108">
        <v>100</v>
      </c>
      <c r="H57" s="108"/>
      <c r="I57" s="109" t="s">
        <v>97</v>
      </c>
      <c r="J57" s="110" t="s">
        <v>204</v>
      </c>
      <c r="K57" s="100"/>
    </row>
    <row r="58" spans="1:11" ht="12.75" customHeight="1">
      <c r="A58" s="121" t="s">
        <v>348</v>
      </c>
      <c r="B58" s="121" t="s">
        <v>349</v>
      </c>
      <c r="C58" s="101" t="s">
        <v>57</v>
      </c>
      <c r="D58" s="107" t="s">
        <v>21</v>
      </c>
      <c r="E58" s="108">
        <v>85</v>
      </c>
      <c r="F58" s="108">
        <v>85</v>
      </c>
      <c r="G58" s="108">
        <v>85</v>
      </c>
      <c r="H58" s="108">
        <v>100</v>
      </c>
      <c r="I58" s="104" t="s">
        <v>102</v>
      </c>
      <c r="J58" s="116"/>
      <c r="K58" s="100"/>
    </row>
    <row r="59" spans="1:11" ht="12.75" customHeight="1">
      <c r="A59" s="121" t="s">
        <v>392</v>
      </c>
      <c r="B59" s="121" t="s">
        <v>393</v>
      </c>
      <c r="C59" s="101" t="s">
        <v>332</v>
      </c>
      <c r="D59" s="107" t="s">
        <v>171</v>
      </c>
      <c r="E59" s="108">
        <v>170</v>
      </c>
      <c r="F59" s="108">
        <v>170</v>
      </c>
      <c r="G59" s="108">
        <v>170</v>
      </c>
      <c r="H59" s="119" t="s">
        <v>32</v>
      </c>
      <c r="I59" s="104" t="s">
        <v>110</v>
      </c>
      <c r="J59" s="103" t="s">
        <v>173</v>
      </c>
      <c r="K59" s="100"/>
    </row>
    <row r="60" spans="1:11" ht="12.75" customHeight="1">
      <c r="A60" s="121" t="s">
        <v>368</v>
      </c>
      <c r="B60" s="121" t="s">
        <v>369</v>
      </c>
      <c r="C60" s="101" t="s">
        <v>28</v>
      </c>
      <c r="D60" s="107" t="s">
        <v>21</v>
      </c>
      <c r="E60" s="108">
        <v>60</v>
      </c>
      <c r="F60" s="108">
        <v>60</v>
      </c>
      <c r="G60" s="108">
        <v>60</v>
      </c>
      <c r="H60" s="108">
        <v>60</v>
      </c>
      <c r="I60" s="115" t="s">
        <v>107</v>
      </c>
      <c r="J60" s="116" t="s">
        <v>147</v>
      </c>
      <c r="K60" s="100"/>
    </row>
    <row r="61" spans="1:11" ht="12.75" customHeight="1">
      <c r="A61" s="121" t="s">
        <v>368</v>
      </c>
      <c r="B61" s="121" t="s">
        <v>369</v>
      </c>
      <c r="C61" s="101" t="s">
        <v>27</v>
      </c>
      <c r="D61" s="107" t="s">
        <v>23</v>
      </c>
      <c r="E61" s="108">
        <v>95</v>
      </c>
      <c r="F61" s="108">
        <v>95</v>
      </c>
      <c r="G61" s="108">
        <v>95</v>
      </c>
      <c r="H61" s="108">
        <v>120</v>
      </c>
      <c r="I61" s="117" t="s">
        <v>108</v>
      </c>
      <c r="J61" s="116" t="s">
        <v>174</v>
      </c>
      <c r="K61" s="100"/>
    </row>
    <row r="62" spans="1:11" ht="12.75" customHeight="1">
      <c r="A62" s="121" t="s">
        <v>368</v>
      </c>
      <c r="B62" s="121" t="s">
        <v>369</v>
      </c>
      <c r="C62" s="101" t="s">
        <v>27</v>
      </c>
      <c r="D62" s="107" t="s">
        <v>21</v>
      </c>
      <c r="E62" s="108">
        <v>60</v>
      </c>
      <c r="F62" s="108">
        <v>60</v>
      </c>
      <c r="G62" s="108">
        <v>60</v>
      </c>
      <c r="H62" s="108">
        <v>75</v>
      </c>
      <c r="I62" s="117" t="s">
        <v>108</v>
      </c>
      <c r="J62" s="116" t="s">
        <v>174</v>
      </c>
      <c r="K62" s="100"/>
    </row>
    <row r="63" spans="1:11" ht="12.75" customHeight="1">
      <c r="A63" s="121"/>
      <c r="B63" s="121"/>
      <c r="C63" s="81"/>
      <c r="D63" s="81"/>
      <c r="E63" s="81"/>
      <c r="F63" s="81"/>
      <c r="G63" s="81"/>
      <c r="H63" s="81"/>
      <c r="I63" s="81"/>
      <c r="J63" s="116" t="s">
        <v>160</v>
      </c>
      <c r="K63" s="100"/>
    </row>
    <row r="64" spans="1:11" ht="12.75" customHeight="1">
      <c r="A64" s="121"/>
      <c r="B64" s="121"/>
      <c r="C64" s="101" t="s">
        <v>81</v>
      </c>
      <c r="D64" s="107" t="s">
        <v>83</v>
      </c>
      <c r="E64" s="108">
        <v>100</v>
      </c>
      <c r="F64" s="108">
        <v>100</v>
      </c>
      <c r="G64" s="108">
        <v>100</v>
      </c>
      <c r="H64" s="108"/>
      <c r="I64" s="109" t="s">
        <v>97</v>
      </c>
      <c r="J64" s="110" t="s">
        <v>204</v>
      </c>
      <c r="K64" s="100"/>
    </row>
    <row r="65" spans="1:11" ht="12.75" customHeight="1">
      <c r="A65" s="121"/>
      <c r="B65" s="121"/>
      <c r="C65" s="101" t="s">
        <v>80</v>
      </c>
      <c r="D65" s="107" t="s">
        <v>84</v>
      </c>
      <c r="E65" s="108">
        <v>100</v>
      </c>
      <c r="F65" s="108">
        <v>100</v>
      </c>
      <c r="G65" s="108">
        <v>100</v>
      </c>
      <c r="H65" s="108"/>
      <c r="I65" s="109" t="s">
        <v>97</v>
      </c>
      <c r="J65" s="110" t="s">
        <v>204</v>
      </c>
      <c r="K65" s="100"/>
    </row>
    <row r="66" spans="1:11" ht="12.75" customHeight="1">
      <c r="A66" s="121"/>
      <c r="B66" s="121"/>
      <c r="C66" s="101" t="s">
        <v>82</v>
      </c>
      <c r="D66" s="107" t="s">
        <v>84</v>
      </c>
      <c r="E66" s="108">
        <v>100</v>
      </c>
      <c r="F66" s="108">
        <v>100</v>
      </c>
      <c r="G66" s="108">
        <v>100</v>
      </c>
      <c r="H66" s="108"/>
      <c r="I66" s="109" t="s">
        <v>97</v>
      </c>
      <c r="J66" s="111" t="s">
        <v>204</v>
      </c>
      <c r="K66" s="100"/>
    </row>
    <row r="67" spans="1:11" ht="12.75" customHeight="1">
      <c r="A67" s="121"/>
      <c r="B67" s="121"/>
      <c r="C67" s="101" t="s">
        <v>86</v>
      </c>
      <c r="D67" s="107" t="s">
        <v>23</v>
      </c>
      <c r="E67" s="108">
        <v>120</v>
      </c>
      <c r="F67" s="108">
        <v>120</v>
      </c>
      <c r="G67" s="108">
        <v>120</v>
      </c>
      <c r="H67" s="108" t="s">
        <v>137</v>
      </c>
      <c r="I67" s="112" t="s">
        <v>396</v>
      </c>
      <c r="J67" s="114" t="s">
        <v>134</v>
      </c>
      <c r="K67" s="100"/>
    </row>
    <row r="68" spans="1:11" ht="12.75" hidden="1" customHeight="1">
      <c r="A68" s="121"/>
      <c r="B68" s="121"/>
      <c r="C68" s="101" t="s">
        <v>66</v>
      </c>
      <c r="D68" s="107" t="s">
        <v>23</v>
      </c>
      <c r="E68" s="108"/>
      <c r="F68" s="107"/>
      <c r="G68" s="107"/>
      <c r="H68" s="108" t="s">
        <v>33</v>
      </c>
      <c r="I68" s="118" t="s">
        <v>33</v>
      </c>
      <c r="J68" s="114"/>
      <c r="K68" s="100"/>
    </row>
    <row r="69" spans="1:11" ht="12.75" hidden="1" customHeight="1">
      <c r="A69" s="121"/>
      <c r="B69" s="121"/>
      <c r="C69" s="101" t="s">
        <v>68</v>
      </c>
      <c r="D69" s="107" t="s">
        <v>21</v>
      </c>
      <c r="E69" s="108"/>
      <c r="F69" s="107"/>
      <c r="G69" s="107"/>
      <c r="H69" s="108" t="s">
        <v>33</v>
      </c>
      <c r="I69" s="118" t="s">
        <v>33</v>
      </c>
      <c r="J69" s="114"/>
      <c r="K69" s="100"/>
    </row>
    <row r="70" spans="1:11" ht="12.75" customHeight="1">
      <c r="A70" s="121"/>
      <c r="B70" s="121"/>
      <c r="C70" s="101" t="s">
        <v>88</v>
      </c>
      <c r="D70" s="107" t="s">
        <v>25</v>
      </c>
      <c r="E70" s="108">
        <v>100</v>
      </c>
      <c r="F70" s="108">
        <v>100</v>
      </c>
      <c r="G70" s="108">
        <v>100</v>
      </c>
      <c r="H70" s="108" t="s">
        <v>178</v>
      </c>
      <c r="I70" s="115" t="s">
        <v>98</v>
      </c>
      <c r="J70" s="114" t="s">
        <v>136</v>
      </c>
      <c r="K70" s="100"/>
    </row>
    <row r="71" spans="1:11" ht="12.75" customHeight="1">
      <c r="A71" s="121"/>
      <c r="B71" s="121"/>
      <c r="C71" s="101" t="s">
        <v>91</v>
      </c>
      <c r="D71" s="107" t="s">
        <v>23</v>
      </c>
      <c r="E71" s="108">
        <v>50</v>
      </c>
      <c r="F71" s="108">
        <v>50</v>
      </c>
      <c r="G71" s="108">
        <v>50</v>
      </c>
      <c r="H71" s="108">
        <v>40</v>
      </c>
      <c r="I71" s="104" t="s">
        <v>116</v>
      </c>
      <c r="J71" s="116"/>
      <c r="K71" s="100"/>
    </row>
    <row r="72" spans="1:11" ht="12.75" customHeight="1">
      <c r="A72" s="121"/>
      <c r="B72" s="122"/>
      <c r="C72" s="101" t="s">
        <v>180</v>
      </c>
      <c r="D72" s="101" t="s">
        <v>181</v>
      </c>
      <c r="E72" s="102">
        <v>35</v>
      </c>
      <c r="F72" s="102">
        <v>35</v>
      </c>
      <c r="G72" s="102">
        <v>35</v>
      </c>
      <c r="H72" s="103"/>
      <c r="I72" s="104" t="s">
        <v>177</v>
      </c>
      <c r="J72" s="103" t="s">
        <v>200</v>
      </c>
      <c r="K72" s="105"/>
    </row>
    <row r="73" spans="1:11" ht="12.75" customHeight="1">
      <c r="A73" s="121"/>
      <c r="B73" s="122"/>
      <c r="C73" s="101" t="s">
        <v>180</v>
      </c>
      <c r="D73" s="101" t="s">
        <v>183</v>
      </c>
      <c r="E73" s="106">
        <v>35</v>
      </c>
      <c r="F73" s="106">
        <v>35</v>
      </c>
      <c r="G73" s="106">
        <v>35</v>
      </c>
      <c r="H73" s="103"/>
      <c r="I73" s="104" t="s">
        <v>177</v>
      </c>
      <c r="J73" s="103" t="s">
        <v>202</v>
      </c>
      <c r="K73" s="105"/>
    </row>
    <row r="74" spans="1:11">
      <c r="B74" s="42"/>
      <c r="C74" s="42"/>
      <c r="D74" s="42"/>
      <c r="E74" s="42"/>
      <c r="F74" s="42"/>
      <c r="G74" s="42"/>
      <c r="H74" s="42"/>
      <c r="I74" s="42"/>
      <c r="J74" s="42"/>
    </row>
    <row r="75" spans="1:11">
      <c r="B75" s="42"/>
      <c r="C75" s="42"/>
      <c r="D75" s="42"/>
      <c r="E75" s="42"/>
      <c r="F75" s="42"/>
      <c r="G75" s="42"/>
      <c r="H75" s="42"/>
      <c r="I75" s="42"/>
      <c r="J75" s="42"/>
    </row>
    <row r="76" spans="1:11">
      <c r="B76" s="42"/>
      <c r="C76" s="42"/>
      <c r="D76" s="42"/>
      <c r="E76" s="42"/>
      <c r="F76" s="42"/>
      <c r="G76" s="42"/>
      <c r="H76" s="42"/>
      <c r="I76" s="42"/>
      <c r="J76" s="42"/>
    </row>
    <row r="78" spans="1:11" ht="13">
      <c r="C78" s="2"/>
      <c r="D78" s="2"/>
      <c r="E78" s="2"/>
    </row>
  </sheetData>
  <mergeCells count="1">
    <mergeCell ref="A1:B1"/>
  </mergeCells>
  <phoneticPr fontId="0" type="noConversion"/>
  <printOptions gridLines="1"/>
  <pageMargins left="0.87" right="0.65" top="1.0900000000000001" bottom="1.05" header="0.47" footer="0.88"/>
  <pageSetup orientation="portrait" horizontalDpi="300" verticalDpi="300"/>
  <headerFooter alignWithMargins="0">
    <oddHeader>&amp;CDEPARTMENT OF PSYCHOLOGY
&amp;UTA Positions - Listing By Name - Winter 2002-03</oddHeader>
    <oddFooter>&amp;L&amp;"Tahoma" &amp;08 Tab: &amp;A; August 31 2002; &amp;T&amp;C&amp;"Tahoma" &amp;08 &amp;P&amp;R&amp;"Tahoma" &amp;08D:\Data\TAS\02W\postings.02AUG02.xls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7"/>
  <sheetViews>
    <sheetView workbookViewId="0">
      <selection activeCell="G20" sqref="G20"/>
    </sheetView>
  </sheetViews>
  <sheetFormatPr baseColWidth="10" defaultColWidth="8.75" defaultRowHeight="11"/>
  <cols>
    <col min="1" max="1" width="13.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40.75" customWidth="1"/>
  </cols>
  <sheetData>
    <row r="1" spans="1:11" ht="18" customHeight="1">
      <c r="A1" s="97" t="s">
        <v>339</v>
      </c>
      <c r="B1" s="97" t="s">
        <v>337</v>
      </c>
      <c r="C1" s="98" t="s">
        <v>130</v>
      </c>
      <c r="D1" s="97" t="s">
        <v>338</v>
      </c>
      <c r="E1" s="98" t="s">
        <v>131</v>
      </c>
      <c r="F1" s="98" t="s">
        <v>132</v>
      </c>
      <c r="G1" s="97" t="s">
        <v>95</v>
      </c>
      <c r="H1" s="97" t="s">
        <v>96</v>
      </c>
      <c r="I1" s="191" t="s">
        <v>336</v>
      </c>
      <c r="J1" s="192"/>
      <c r="K1" s="99" t="s">
        <v>236</v>
      </c>
    </row>
    <row r="2" spans="1:11" ht="12.75" customHeight="1">
      <c r="A2" s="101" t="s">
        <v>180</v>
      </c>
      <c r="B2" s="101" t="s">
        <v>181</v>
      </c>
      <c r="C2" s="102">
        <v>35</v>
      </c>
      <c r="D2" s="102">
        <v>35</v>
      </c>
      <c r="E2" s="102">
        <v>35</v>
      </c>
      <c r="F2" s="103"/>
      <c r="G2" s="104" t="s">
        <v>177</v>
      </c>
      <c r="H2" s="103" t="s">
        <v>200</v>
      </c>
      <c r="I2" s="121"/>
      <c r="J2" s="122"/>
      <c r="K2" s="105"/>
    </row>
    <row r="3" spans="1:11" ht="12.75" customHeight="1">
      <c r="A3" s="101" t="s">
        <v>182</v>
      </c>
      <c r="B3" s="101" t="s">
        <v>181</v>
      </c>
      <c r="C3" s="106">
        <v>40</v>
      </c>
      <c r="D3" s="106">
        <v>40</v>
      </c>
      <c r="E3" s="106">
        <v>40</v>
      </c>
      <c r="F3" s="103"/>
      <c r="G3" s="104" t="s">
        <v>177</v>
      </c>
      <c r="H3" s="103" t="s">
        <v>201</v>
      </c>
      <c r="I3" s="123" t="s">
        <v>340</v>
      </c>
      <c r="J3" s="122" t="s">
        <v>341</v>
      </c>
      <c r="K3" s="105"/>
    </row>
    <row r="4" spans="1:11" ht="12.75" customHeight="1">
      <c r="A4" s="101" t="s">
        <v>180</v>
      </c>
      <c r="B4" s="101" t="s">
        <v>183</v>
      </c>
      <c r="C4" s="106">
        <v>35</v>
      </c>
      <c r="D4" s="106">
        <v>35</v>
      </c>
      <c r="E4" s="106">
        <v>35</v>
      </c>
      <c r="F4" s="103"/>
      <c r="G4" s="104" t="s">
        <v>177</v>
      </c>
      <c r="H4" s="103" t="s">
        <v>202</v>
      </c>
      <c r="I4" s="123"/>
      <c r="J4" s="122"/>
      <c r="K4" s="105"/>
    </row>
    <row r="5" spans="1:11" ht="12.75" customHeight="1">
      <c r="A5" s="101" t="s">
        <v>182</v>
      </c>
      <c r="B5" s="101" t="s">
        <v>183</v>
      </c>
      <c r="C5" s="106">
        <v>40</v>
      </c>
      <c r="D5" s="106">
        <v>40</v>
      </c>
      <c r="E5" s="106">
        <v>40</v>
      </c>
      <c r="F5" s="103"/>
      <c r="G5" s="104" t="s">
        <v>177</v>
      </c>
      <c r="H5" s="103" t="s">
        <v>201</v>
      </c>
      <c r="I5" s="123" t="s">
        <v>342</v>
      </c>
      <c r="J5" s="122" t="s">
        <v>343</v>
      </c>
      <c r="K5" s="105"/>
    </row>
    <row r="6" spans="1:11" ht="12.75" customHeight="1">
      <c r="A6" s="101" t="s">
        <v>75</v>
      </c>
      <c r="B6" s="107" t="s">
        <v>83</v>
      </c>
      <c r="C6" s="108">
        <v>122</v>
      </c>
      <c r="D6" s="108">
        <v>122</v>
      </c>
      <c r="E6" s="108">
        <v>122</v>
      </c>
      <c r="F6" s="108" t="s">
        <v>179</v>
      </c>
      <c r="G6" s="109" t="s">
        <v>97</v>
      </c>
      <c r="H6" s="110" t="s">
        <v>203</v>
      </c>
      <c r="I6" s="123" t="s">
        <v>344</v>
      </c>
      <c r="J6" s="123" t="s">
        <v>345</v>
      </c>
      <c r="K6" s="100"/>
    </row>
    <row r="7" spans="1:11" ht="12.75" customHeight="1">
      <c r="A7" s="101" t="s">
        <v>76</v>
      </c>
      <c r="B7" s="107" t="s">
        <v>83</v>
      </c>
      <c r="C7" s="108">
        <v>100</v>
      </c>
      <c r="D7" s="108">
        <v>100</v>
      </c>
      <c r="E7" s="108">
        <v>100</v>
      </c>
      <c r="F7" s="108"/>
      <c r="G7" s="109" t="s">
        <v>97</v>
      </c>
      <c r="H7" s="110" t="s">
        <v>204</v>
      </c>
      <c r="I7" s="123" t="s">
        <v>346</v>
      </c>
      <c r="J7" s="123" t="s">
        <v>347</v>
      </c>
      <c r="K7" s="100"/>
    </row>
    <row r="8" spans="1:11" ht="12.75" customHeight="1">
      <c r="A8" s="101" t="s">
        <v>77</v>
      </c>
      <c r="B8" s="107" t="s">
        <v>83</v>
      </c>
      <c r="C8" s="108">
        <v>100</v>
      </c>
      <c r="D8" s="108">
        <v>100</v>
      </c>
      <c r="E8" s="108">
        <v>100</v>
      </c>
      <c r="F8" s="108"/>
      <c r="G8" s="109" t="s">
        <v>97</v>
      </c>
      <c r="H8" s="110" t="s">
        <v>204</v>
      </c>
      <c r="I8" s="123" t="s">
        <v>348</v>
      </c>
      <c r="J8" s="123" t="s">
        <v>349</v>
      </c>
      <c r="K8" s="100"/>
    </row>
    <row r="9" spans="1:11" ht="12.75" customHeight="1">
      <c r="A9" s="101" t="s">
        <v>81</v>
      </c>
      <c r="B9" s="107" t="s">
        <v>83</v>
      </c>
      <c r="C9" s="108">
        <v>100</v>
      </c>
      <c r="D9" s="108">
        <v>100</v>
      </c>
      <c r="E9" s="108">
        <v>100</v>
      </c>
      <c r="F9" s="108"/>
      <c r="G9" s="109" t="s">
        <v>97</v>
      </c>
      <c r="H9" s="110" t="s">
        <v>204</v>
      </c>
      <c r="I9" s="123"/>
      <c r="J9" s="123"/>
      <c r="K9" s="100"/>
    </row>
    <row r="10" spans="1:11" ht="12.75" customHeight="1">
      <c r="A10" s="101" t="s">
        <v>78</v>
      </c>
      <c r="B10" s="107" t="s">
        <v>84</v>
      </c>
      <c r="C10" s="108">
        <v>122</v>
      </c>
      <c r="D10" s="108">
        <v>122</v>
      </c>
      <c r="E10" s="108">
        <v>122</v>
      </c>
      <c r="F10" s="108" t="s">
        <v>179</v>
      </c>
      <c r="G10" s="109" t="s">
        <v>97</v>
      </c>
      <c r="H10" s="110" t="s">
        <v>203</v>
      </c>
      <c r="I10" s="123" t="s">
        <v>344</v>
      </c>
      <c r="J10" s="123" t="s">
        <v>345</v>
      </c>
      <c r="K10" s="100"/>
    </row>
    <row r="11" spans="1:11" ht="12.75" customHeight="1">
      <c r="A11" s="101" t="s">
        <v>79</v>
      </c>
      <c r="B11" s="107" t="s">
        <v>84</v>
      </c>
      <c r="C11" s="108">
        <v>100</v>
      </c>
      <c r="D11" s="108">
        <v>100</v>
      </c>
      <c r="E11" s="108">
        <v>100</v>
      </c>
      <c r="F11" s="108"/>
      <c r="G11" s="109" t="s">
        <v>97</v>
      </c>
      <c r="H11" s="110" t="s">
        <v>204</v>
      </c>
      <c r="I11" s="123" t="s">
        <v>346</v>
      </c>
      <c r="J11" s="123" t="s">
        <v>347</v>
      </c>
      <c r="K11" s="100"/>
    </row>
    <row r="12" spans="1:11" ht="12.75" customHeight="1">
      <c r="A12" s="101" t="s">
        <v>80</v>
      </c>
      <c r="B12" s="107" t="s">
        <v>84</v>
      </c>
      <c r="C12" s="108">
        <v>100</v>
      </c>
      <c r="D12" s="108">
        <v>100</v>
      </c>
      <c r="E12" s="108">
        <v>100</v>
      </c>
      <c r="F12" s="108"/>
      <c r="G12" s="109" t="s">
        <v>97</v>
      </c>
      <c r="H12" s="110" t="s">
        <v>204</v>
      </c>
      <c r="I12" s="123"/>
      <c r="J12" s="123"/>
      <c r="K12" s="100"/>
    </row>
    <row r="13" spans="1:11" ht="12.75" customHeight="1">
      <c r="A13" s="101" t="s">
        <v>82</v>
      </c>
      <c r="B13" s="107" t="s">
        <v>84</v>
      </c>
      <c r="C13" s="108">
        <v>100</v>
      </c>
      <c r="D13" s="108">
        <v>100</v>
      </c>
      <c r="E13" s="108">
        <v>100</v>
      </c>
      <c r="F13" s="108"/>
      <c r="G13" s="109" t="s">
        <v>97</v>
      </c>
      <c r="H13" s="111" t="s">
        <v>204</v>
      </c>
      <c r="I13" s="123"/>
      <c r="J13" s="123"/>
      <c r="K13" s="100"/>
    </row>
    <row r="14" spans="1:11" ht="12.75" customHeight="1">
      <c r="A14" s="101" t="s">
        <v>85</v>
      </c>
      <c r="B14" s="107" t="s">
        <v>23</v>
      </c>
      <c r="C14" s="108">
        <v>115</v>
      </c>
      <c r="D14" s="108">
        <v>115</v>
      </c>
      <c r="E14" s="108">
        <v>115</v>
      </c>
      <c r="F14" s="108">
        <v>75</v>
      </c>
      <c r="G14" s="112" t="s">
        <v>396</v>
      </c>
      <c r="H14" s="113" t="s">
        <v>133</v>
      </c>
      <c r="I14" s="123" t="s">
        <v>350</v>
      </c>
      <c r="J14" s="123" t="s">
        <v>351</v>
      </c>
      <c r="K14" s="100"/>
    </row>
    <row r="15" spans="1:11" ht="12.75" customHeight="1">
      <c r="A15" s="101" t="s">
        <v>86</v>
      </c>
      <c r="B15" s="107" t="s">
        <v>23</v>
      </c>
      <c r="C15" s="108">
        <v>120</v>
      </c>
      <c r="D15" s="108">
        <v>120</v>
      </c>
      <c r="E15" s="108">
        <v>120</v>
      </c>
      <c r="F15" s="108" t="s">
        <v>137</v>
      </c>
      <c r="G15" s="112" t="s">
        <v>396</v>
      </c>
      <c r="H15" s="114" t="s">
        <v>134</v>
      </c>
      <c r="I15" s="123"/>
      <c r="J15" s="123"/>
      <c r="K15" s="100"/>
    </row>
    <row r="16" spans="1:11" ht="12.75" customHeight="1">
      <c r="A16" s="101" t="s">
        <v>87</v>
      </c>
      <c r="B16" s="107" t="s">
        <v>25</v>
      </c>
      <c r="C16" s="108">
        <v>125</v>
      </c>
      <c r="D16" s="108">
        <v>125</v>
      </c>
      <c r="E16" s="108">
        <v>125</v>
      </c>
      <c r="F16" s="108">
        <v>60</v>
      </c>
      <c r="G16" s="115" t="s">
        <v>98</v>
      </c>
      <c r="H16" s="116" t="s">
        <v>135</v>
      </c>
      <c r="I16" s="123" t="s">
        <v>352</v>
      </c>
      <c r="J16" s="123" t="s">
        <v>353</v>
      </c>
      <c r="K16" s="100"/>
    </row>
    <row r="17" spans="1:11" ht="12.75" customHeight="1">
      <c r="A17" s="101" t="s">
        <v>88</v>
      </c>
      <c r="B17" s="107" t="s">
        <v>25</v>
      </c>
      <c r="C17" s="108">
        <v>100</v>
      </c>
      <c r="D17" s="108">
        <v>100</v>
      </c>
      <c r="E17" s="108">
        <v>100</v>
      </c>
      <c r="F17" s="108" t="s">
        <v>178</v>
      </c>
      <c r="G17" s="115" t="s">
        <v>98</v>
      </c>
      <c r="H17" s="114" t="s">
        <v>136</v>
      </c>
      <c r="I17" s="123"/>
      <c r="J17" s="123"/>
      <c r="K17" s="100"/>
    </row>
    <row r="18" spans="1:11" ht="12.75" customHeight="1">
      <c r="A18" s="101" t="s">
        <v>89</v>
      </c>
      <c r="B18" s="107" t="s">
        <v>21</v>
      </c>
      <c r="C18" s="108">
        <v>171</v>
      </c>
      <c r="D18" s="108">
        <v>150</v>
      </c>
      <c r="E18" s="108">
        <v>150</v>
      </c>
      <c r="F18" s="108">
        <v>100</v>
      </c>
      <c r="G18" s="112" t="s">
        <v>100</v>
      </c>
      <c r="H18" s="116"/>
      <c r="I18" s="123" t="s">
        <v>354</v>
      </c>
      <c r="J18" s="123" t="s">
        <v>355</v>
      </c>
      <c r="K18" s="100"/>
    </row>
    <row r="19" spans="1:11" ht="12.75" customHeight="1">
      <c r="A19" s="101" t="s">
        <v>90</v>
      </c>
      <c r="B19" s="107" t="s">
        <v>35</v>
      </c>
      <c r="C19" s="108">
        <v>270</v>
      </c>
      <c r="D19" s="108">
        <v>165</v>
      </c>
      <c r="E19" s="108">
        <v>165</v>
      </c>
      <c r="F19" s="108" t="s">
        <v>138</v>
      </c>
      <c r="G19" s="112" t="s">
        <v>100</v>
      </c>
      <c r="H19" s="114" t="s">
        <v>139</v>
      </c>
      <c r="I19" s="123" t="s">
        <v>356</v>
      </c>
      <c r="J19" s="123" t="s">
        <v>357</v>
      </c>
      <c r="K19" s="100"/>
    </row>
    <row r="20" spans="1:11" ht="12.75" customHeight="1">
      <c r="A20" s="101">
        <v>210</v>
      </c>
      <c r="B20" s="107" t="s">
        <v>23</v>
      </c>
      <c r="C20" s="108">
        <v>66</v>
      </c>
      <c r="D20" s="108">
        <v>66</v>
      </c>
      <c r="E20" s="108">
        <v>66</v>
      </c>
      <c r="F20" s="108">
        <v>225</v>
      </c>
      <c r="G20" s="117" t="s">
        <v>101</v>
      </c>
      <c r="H20" s="116" t="s">
        <v>142</v>
      </c>
      <c r="I20" s="123" t="s">
        <v>358</v>
      </c>
      <c r="J20" s="123" t="s">
        <v>359</v>
      </c>
      <c r="K20" s="100"/>
    </row>
    <row r="21" spans="1:11" ht="12.75" customHeight="1">
      <c r="A21" s="101">
        <v>210</v>
      </c>
      <c r="B21" s="107" t="s">
        <v>21</v>
      </c>
      <c r="C21" s="108">
        <v>70</v>
      </c>
      <c r="D21" s="108">
        <v>70</v>
      </c>
      <c r="E21" s="108">
        <v>70</v>
      </c>
      <c r="F21" s="108">
        <v>125</v>
      </c>
      <c r="G21" s="112" t="s">
        <v>102</v>
      </c>
      <c r="H21" s="116"/>
      <c r="I21" s="123" t="s">
        <v>340</v>
      </c>
      <c r="J21" s="123" t="s">
        <v>341</v>
      </c>
      <c r="K21" s="100"/>
    </row>
    <row r="22" spans="1:11" ht="12.75" customHeight="1">
      <c r="A22" s="101" t="s">
        <v>31</v>
      </c>
      <c r="B22" s="107" t="s">
        <v>23</v>
      </c>
      <c r="C22" s="108">
        <v>80</v>
      </c>
      <c r="D22" s="108">
        <v>80</v>
      </c>
      <c r="E22" s="108">
        <v>80</v>
      </c>
      <c r="F22" s="108">
        <v>200</v>
      </c>
      <c r="G22" s="112" t="s">
        <v>103</v>
      </c>
      <c r="H22" s="116" t="s">
        <v>143</v>
      </c>
      <c r="I22" s="123" t="s">
        <v>360</v>
      </c>
      <c r="J22" s="123" t="s">
        <v>361</v>
      </c>
      <c r="K22" s="100"/>
    </row>
    <row r="23" spans="1:11" ht="12.75" customHeight="1">
      <c r="A23" s="101" t="s">
        <v>31</v>
      </c>
      <c r="B23" s="107" t="s">
        <v>21</v>
      </c>
      <c r="C23" s="108">
        <v>80</v>
      </c>
      <c r="D23" s="108">
        <v>80</v>
      </c>
      <c r="E23" s="108">
        <v>80</v>
      </c>
      <c r="F23" s="108">
        <v>150</v>
      </c>
      <c r="G23" s="112" t="s">
        <v>103</v>
      </c>
      <c r="H23" s="116" t="s">
        <v>143</v>
      </c>
      <c r="I23" s="123" t="s">
        <v>362</v>
      </c>
      <c r="J23" s="123" t="s">
        <v>363</v>
      </c>
      <c r="K23" s="100"/>
    </row>
    <row r="24" spans="1:11" ht="12.75" customHeight="1">
      <c r="A24" s="101" t="s">
        <v>31</v>
      </c>
      <c r="B24" s="107" t="s">
        <v>29</v>
      </c>
      <c r="C24" s="108">
        <v>80</v>
      </c>
      <c r="D24" s="108">
        <v>80</v>
      </c>
      <c r="E24" s="108">
        <v>80</v>
      </c>
      <c r="F24" s="108">
        <v>150</v>
      </c>
      <c r="G24" s="112" t="s">
        <v>104</v>
      </c>
      <c r="H24" s="116"/>
      <c r="I24" s="123" t="s">
        <v>364</v>
      </c>
      <c r="J24" s="123" t="s">
        <v>365</v>
      </c>
      <c r="K24" s="100"/>
    </row>
    <row r="25" spans="1:11" ht="12.75" customHeight="1">
      <c r="A25" s="101" t="s">
        <v>24</v>
      </c>
      <c r="B25" s="107" t="s">
        <v>23</v>
      </c>
      <c r="C25" s="108">
        <v>96</v>
      </c>
      <c r="D25" s="108">
        <v>96</v>
      </c>
      <c r="E25" s="108">
        <v>96</v>
      </c>
      <c r="F25" s="108">
        <v>60</v>
      </c>
      <c r="G25" s="117" t="s">
        <v>105</v>
      </c>
      <c r="H25" s="116" t="s">
        <v>144</v>
      </c>
      <c r="I25" s="123" t="s">
        <v>342</v>
      </c>
      <c r="J25" s="123" t="s">
        <v>343</v>
      </c>
      <c r="K25" s="100"/>
    </row>
    <row r="26" spans="1:11" ht="12.75" customHeight="1">
      <c r="A26" s="101" t="s">
        <v>24</v>
      </c>
      <c r="B26" s="107" t="s">
        <v>25</v>
      </c>
      <c r="C26" s="108">
        <v>100</v>
      </c>
      <c r="D26" s="108">
        <v>100</v>
      </c>
      <c r="E26" s="108">
        <v>100</v>
      </c>
      <c r="F26" s="108">
        <v>60</v>
      </c>
      <c r="G26" s="117" t="s">
        <v>106</v>
      </c>
      <c r="H26" s="116" t="s">
        <v>145</v>
      </c>
      <c r="I26" s="123" t="s">
        <v>354</v>
      </c>
      <c r="J26" s="123" t="s">
        <v>355</v>
      </c>
      <c r="K26" s="100"/>
    </row>
    <row r="27" spans="1:11" ht="12.75" customHeight="1">
      <c r="A27" s="101" t="s">
        <v>24</v>
      </c>
      <c r="B27" s="107" t="s">
        <v>26</v>
      </c>
      <c r="C27" s="108">
        <v>100</v>
      </c>
      <c r="D27" s="108">
        <v>100</v>
      </c>
      <c r="E27" s="108">
        <v>100</v>
      </c>
      <c r="F27" s="108">
        <v>60</v>
      </c>
      <c r="G27" s="117" t="s">
        <v>106</v>
      </c>
      <c r="H27" s="116" t="s">
        <v>146</v>
      </c>
      <c r="I27" s="123" t="s">
        <v>366</v>
      </c>
      <c r="J27" s="123" t="s">
        <v>367</v>
      </c>
      <c r="K27" s="100"/>
    </row>
    <row r="28" spans="1:11" ht="12.75" customHeight="1">
      <c r="A28" s="101" t="s">
        <v>28</v>
      </c>
      <c r="B28" s="107" t="s">
        <v>21</v>
      </c>
      <c r="C28" s="108">
        <v>60</v>
      </c>
      <c r="D28" s="108">
        <v>60</v>
      </c>
      <c r="E28" s="108">
        <v>60</v>
      </c>
      <c r="F28" s="108">
        <v>60</v>
      </c>
      <c r="G28" s="115" t="s">
        <v>107</v>
      </c>
      <c r="H28" s="116" t="s">
        <v>147</v>
      </c>
      <c r="I28" s="123" t="s">
        <v>368</v>
      </c>
      <c r="J28" s="123" t="s">
        <v>369</v>
      </c>
      <c r="K28" s="100"/>
    </row>
    <row r="29" spans="1:11" ht="12.75" customHeight="1">
      <c r="A29" s="101" t="s">
        <v>28</v>
      </c>
      <c r="B29" s="107" t="s">
        <v>29</v>
      </c>
      <c r="C29" s="108">
        <v>130</v>
      </c>
      <c r="D29" s="108">
        <v>130</v>
      </c>
      <c r="E29" s="108">
        <v>130</v>
      </c>
      <c r="F29" s="108">
        <v>60</v>
      </c>
      <c r="G29" s="115" t="s">
        <v>106</v>
      </c>
      <c r="H29" s="116" t="s">
        <v>145</v>
      </c>
      <c r="I29" s="123" t="s">
        <v>370</v>
      </c>
      <c r="J29" s="123" t="s">
        <v>371</v>
      </c>
      <c r="K29" s="100"/>
    </row>
    <row r="30" spans="1:11" ht="12.75" customHeight="1">
      <c r="A30" s="101" t="s">
        <v>28</v>
      </c>
      <c r="B30" s="107" t="s">
        <v>22</v>
      </c>
      <c r="C30" s="108">
        <v>130</v>
      </c>
      <c r="D30" s="108">
        <v>130</v>
      </c>
      <c r="E30" s="108">
        <v>130</v>
      </c>
      <c r="F30" s="108">
        <v>60</v>
      </c>
      <c r="G30" s="117" t="s">
        <v>106</v>
      </c>
      <c r="H30" s="116" t="s">
        <v>146</v>
      </c>
      <c r="I30" s="123" t="s">
        <v>372</v>
      </c>
      <c r="J30" s="123" t="s">
        <v>373</v>
      </c>
      <c r="K30" s="100"/>
    </row>
    <row r="31" spans="1:11" ht="12.75" customHeight="1">
      <c r="A31" s="101" t="s">
        <v>27</v>
      </c>
      <c r="B31" s="107" t="s">
        <v>23</v>
      </c>
      <c r="C31" s="108">
        <v>95</v>
      </c>
      <c r="D31" s="108">
        <v>95</v>
      </c>
      <c r="E31" s="108">
        <v>95</v>
      </c>
      <c r="F31" s="108">
        <v>120</v>
      </c>
      <c r="G31" s="117" t="s">
        <v>108</v>
      </c>
      <c r="H31" s="116" t="s">
        <v>174</v>
      </c>
      <c r="I31" s="123" t="s">
        <v>368</v>
      </c>
      <c r="J31" s="123" t="s">
        <v>369</v>
      </c>
      <c r="K31" s="100"/>
    </row>
    <row r="32" spans="1:11" ht="12.75" customHeight="1">
      <c r="A32" s="101" t="s">
        <v>27</v>
      </c>
      <c r="B32" s="107" t="s">
        <v>21</v>
      </c>
      <c r="C32" s="108">
        <v>60</v>
      </c>
      <c r="D32" s="108">
        <v>60</v>
      </c>
      <c r="E32" s="108">
        <v>60</v>
      </c>
      <c r="F32" s="108">
        <v>75</v>
      </c>
      <c r="G32" s="117" t="s">
        <v>108</v>
      </c>
      <c r="H32" s="116" t="s">
        <v>174</v>
      </c>
      <c r="I32" s="123" t="s">
        <v>368</v>
      </c>
      <c r="J32" s="123" t="s">
        <v>369</v>
      </c>
      <c r="K32" s="100"/>
    </row>
    <row r="33" spans="1:11" ht="12.75" customHeight="1">
      <c r="A33" s="101">
        <v>313</v>
      </c>
      <c r="B33" s="107" t="s">
        <v>21</v>
      </c>
      <c r="C33" s="108">
        <v>60</v>
      </c>
      <c r="D33" s="108">
        <v>60</v>
      </c>
      <c r="E33" s="108">
        <v>60</v>
      </c>
      <c r="F33" s="108">
        <v>100</v>
      </c>
      <c r="G33" s="104" t="s">
        <v>109</v>
      </c>
      <c r="H33" s="116" t="s">
        <v>148</v>
      </c>
      <c r="I33" s="123" t="s">
        <v>374</v>
      </c>
      <c r="J33" s="123" t="s">
        <v>375</v>
      </c>
      <c r="K33" s="100"/>
    </row>
    <row r="34" spans="1:11" ht="12.75" customHeight="1">
      <c r="A34" s="101">
        <v>315</v>
      </c>
      <c r="B34" s="107" t="s">
        <v>23</v>
      </c>
      <c r="C34" s="108">
        <v>61</v>
      </c>
      <c r="D34" s="108">
        <v>61</v>
      </c>
      <c r="E34" s="108">
        <v>61</v>
      </c>
      <c r="F34" s="108">
        <v>90</v>
      </c>
      <c r="G34" s="104" t="s">
        <v>110</v>
      </c>
      <c r="H34" s="116" t="s">
        <v>150</v>
      </c>
      <c r="I34" s="123" t="s">
        <v>376</v>
      </c>
      <c r="J34" s="123" t="s">
        <v>377</v>
      </c>
      <c r="K34" s="100"/>
    </row>
    <row r="35" spans="1:11" ht="12.75" customHeight="1">
      <c r="A35" s="101">
        <v>315</v>
      </c>
      <c r="B35" s="107" t="s">
        <v>21</v>
      </c>
      <c r="C35" s="108">
        <v>61</v>
      </c>
      <c r="D35" s="108">
        <v>61</v>
      </c>
      <c r="E35" s="108">
        <v>61</v>
      </c>
      <c r="F35" s="108">
        <v>90</v>
      </c>
      <c r="G35" s="104" t="s">
        <v>111</v>
      </c>
      <c r="H35" s="116" t="s">
        <v>151</v>
      </c>
      <c r="I35" s="123" t="s">
        <v>360</v>
      </c>
      <c r="J35" s="123" t="s">
        <v>361</v>
      </c>
      <c r="K35" s="100"/>
    </row>
    <row r="36" spans="1:11" ht="12.75" customHeight="1">
      <c r="A36" s="101" t="s">
        <v>50</v>
      </c>
      <c r="B36" s="107" t="s">
        <v>23</v>
      </c>
      <c r="C36" s="108">
        <v>60</v>
      </c>
      <c r="D36" s="108">
        <v>45</v>
      </c>
      <c r="E36" s="108">
        <v>45</v>
      </c>
      <c r="F36" s="108">
        <v>45</v>
      </c>
      <c r="G36" s="104" t="s">
        <v>109</v>
      </c>
      <c r="H36" s="116" t="s">
        <v>149</v>
      </c>
      <c r="I36" s="123" t="s">
        <v>374</v>
      </c>
      <c r="J36" s="123" t="s">
        <v>375</v>
      </c>
      <c r="K36" s="100"/>
    </row>
    <row r="37" spans="1:11" ht="12.75" customHeight="1">
      <c r="A37" s="101" t="s">
        <v>57</v>
      </c>
      <c r="B37" s="107" t="s">
        <v>21</v>
      </c>
      <c r="C37" s="108">
        <v>85</v>
      </c>
      <c r="D37" s="108">
        <v>85</v>
      </c>
      <c r="E37" s="108">
        <v>85</v>
      </c>
      <c r="F37" s="108">
        <v>100</v>
      </c>
      <c r="G37" s="104" t="s">
        <v>102</v>
      </c>
      <c r="H37" s="116"/>
      <c r="I37" s="123" t="s">
        <v>348</v>
      </c>
      <c r="J37" s="123" t="s">
        <v>349</v>
      </c>
      <c r="K37" s="100"/>
    </row>
    <row r="38" spans="1:11" ht="12.75" customHeight="1">
      <c r="A38" s="101">
        <v>323</v>
      </c>
      <c r="B38" s="101" t="s">
        <v>21</v>
      </c>
      <c r="C38" s="106">
        <v>46</v>
      </c>
      <c r="D38" s="106">
        <v>46</v>
      </c>
      <c r="E38" s="106">
        <v>46</v>
      </c>
      <c r="F38" s="108">
        <v>75</v>
      </c>
      <c r="G38" s="104" t="s">
        <v>103</v>
      </c>
      <c r="H38" s="116" t="s">
        <v>152</v>
      </c>
      <c r="I38" s="123" t="s">
        <v>362</v>
      </c>
      <c r="J38" s="123" t="s">
        <v>363</v>
      </c>
      <c r="K38" s="100"/>
    </row>
    <row r="39" spans="1:11" ht="12.75" customHeight="1">
      <c r="A39" s="101">
        <v>324</v>
      </c>
      <c r="B39" s="101" t="s">
        <v>23</v>
      </c>
      <c r="C39" s="106">
        <v>32</v>
      </c>
      <c r="D39" s="106">
        <v>32</v>
      </c>
      <c r="E39" s="106">
        <v>32</v>
      </c>
      <c r="F39" s="108">
        <v>75</v>
      </c>
      <c r="G39" s="104" t="s">
        <v>108</v>
      </c>
      <c r="H39" s="116"/>
      <c r="I39" s="123" t="s">
        <v>378</v>
      </c>
      <c r="J39" s="123" t="s">
        <v>379</v>
      </c>
      <c r="K39" s="100"/>
    </row>
    <row r="40" spans="1:11" ht="12.75" customHeight="1">
      <c r="A40" s="101">
        <v>330</v>
      </c>
      <c r="B40" s="107" t="s">
        <v>23</v>
      </c>
      <c r="C40" s="108">
        <v>65</v>
      </c>
      <c r="D40" s="108">
        <v>65</v>
      </c>
      <c r="E40" s="108">
        <v>65</v>
      </c>
      <c r="F40" s="108">
        <v>100</v>
      </c>
      <c r="G40" s="104" t="s">
        <v>112</v>
      </c>
      <c r="H40" s="116" t="s">
        <v>153</v>
      </c>
      <c r="I40" s="123" t="s">
        <v>340</v>
      </c>
      <c r="J40" s="123" t="s">
        <v>341</v>
      </c>
      <c r="K40" s="100"/>
    </row>
    <row r="41" spans="1:11" ht="12.75" customHeight="1">
      <c r="A41" s="101">
        <v>330</v>
      </c>
      <c r="B41" s="107" t="s">
        <v>25</v>
      </c>
      <c r="C41" s="108">
        <v>65</v>
      </c>
      <c r="D41" s="108">
        <v>65</v>
      </c>
      <c r="E41" s="108">
        <v>65</v>
      </c>
      <c r="F41" s="108">
        <v>100</v>
      </c>
      <c r="G41" s="104" t="s">
        <v>104</v>
      </c>
      <c r="H41" s="116"/>
      <c r="I41" s="123" t="s">
        <v>374</v>
      </c>
      <c r="J41" s="123" t="s">
        <v>375</v>
      </c>
      <c r="K41" s="100"/>
    </row>
    <row r="42" spans="1:11" ht="12.75" customHeight="1">
      <c r="A42" s="101">
        <v>330</v>
      </c>
      <c r="B42" s="107" t="s">
        <v>21</v>
      </c>
      <c r="C42" s="108">
        <v>65</v>
      </c>
      <c r="D42" s="108">
        <v>65</v>
      </c>
      <c r="E42" s="108">
        <v>65</v>
      </c>
      <c r="F42" s="108">
        <v>100</v>
      </c>
      <c r="G42" s="104" t="s">
        <v>112</v>
      </c>
      <c r="H42" s="116" t="s">
        <v>169</v>
      </c>
      <c r="I42" s="123" t="s">
        <v>342</v>
      </c>
      <c r="J42" s="123" t="s">
        <v>343</v>
      </c>
      <c r="K42" s="100"/>
    </row>
    <row r="43" spans="1:11" ht="12.75" customHeight="1">
      <c r="A43" s="101">
        <v>331</v>
      </c>
      <c r="B43" s="107" t="s">
        <v>23</v>
      </c>
      <c r="C43" s="108">
        <v>80</v>
      </c>
      <c r="D43" s="108">
        <v>80</v>
      </c>
      <c r="E43" s="108">
        <v>80</v>
      </c>
      <c r="F43" s="108">
        <v>100</v>
      </c>
      <c r="G43" s="104" t="s">
        <v>113</v>
      </c>
      <c r="H43" s="116" t="s">
        <v>175</v>
      </c>
      <c r="I43" s="123" t="s">
        <v>362</v>
      </c>
      <c r="J43" s="123" t="s">
        <v>363</v>
      </c>
      <c r="K43" s="100"/>
    </row>
    <row r="44" spans="1:11" ht="12.75" customHeight="1">
      <c r="A44" s="101">
        <v>331</v>
      </c>
      <c r="B44" s="107" t="s">
        <v>21</v>
      </c>
      <c r="C44" s="108">
        <v>100</v>
      </c>
      <c r="D44" s="108">
        <v>100</v>
      </c>
      <c r="E44" s="108">
        <v>100</v>
      </c>
      <c r="F44" s="108">
        <v>100</v>
      </c>
      <c r="G44" s="104" t="s">
        <v>98</v>
      </c>
      <c r="H44" s="116" t="s">
        <v>154</v>
      </c>
      <c r="I44" s="123" t="s">
        <v>350</v>
      </c>
      <c r="J44" s="123" t="s">
        <v>351</v>
      </c>
      <c r="K44" s="100"/>
    </row>
    <row r="45" spans="1:11" ht="12.75" customHeight="1">
      <c r="A45" s="101">
        <v>332</v>
      </c>
      <c r="B45" s="107" t="s">
        <v>23</v>
      </c>
      <c r="C45" s="108">
        <v>90</v>
      </c>
      <c r="D45" s="108">
        <v>90</v>
      </c>
      <c r="E45" s="108">
        <v>90</v>
      </c>
      <c r="F45" s="108">
        <v>100</v>
      </c>
      <c r="G45" s="104" t="s">
        <v>114</v>
      </c>
      <c r="H45" s="116" t="s">
        <v>205</v>
      </c>
      <c r="I45" s="123" t="s">
        <v>382</v>
      </c>
      <c r="J45" s="123" t="s">
        <v>383</v>
      </c>
      <c r="K45" s="100"/>
    </row>
    <row r="46" spans="1:11" ht="12.75" customHeight="1">
      <c r="A46" s="101">
        <v>332</v>
      </c>
      <c r="B46" s="107" t="s">
        <v>21</v>
      </c>
      <c r="C46" s="108">
        <v>85</v>
      </c>
      <c r="D46" s="108">
        <v>85</v>
      </c>
      <c r="E46" s="108">
        <v>85</v>
      </c>
      <c r="F46" s="108">
        <v>100</v>
      </c>
      <c r="G46" s="104" t="s">
        <v>115</v>
      </c>
      <c r="H46" s="116" t="s">
        <v>156</v>
      </c>
      <c r="I46" s="123" t="s">
        <v>366</v>
      </c>
      <c r="J46" s="123" t="s">
        <v>367</v>
      </c>
      <c r="K46" s="100"/>
    </row>
    <row r="47" spans="1:11" ht="12.75" customHeight="1">
      <c r="A47" s="101">
        <v>332</v>
      </c>
      <c r="B47" s="107" t="s">
        <v>29</v>
      </c>
      <c r="C47" s="108">
        <v>85</v>
      </c>
      <c r="D47" s="108">
        <v>85</v>
      </c>
      <c r="E47" s="108">
        <v>85</v>
      </c>
      <c r="F47" s="108">
        <v>100</v>
      </c>
      <c r="G47" s="104" t="s">
        <v>115</v>
      </c>
      <c r="H47" s="116" t="s">
        <v>157</v>
      </c>
      <c r="I47" s="123" t="s">
        <v>378</v>
      </c>
      <c r="J47" s="123" t="s">
        <v>379</v>
      </c>
      <c r="K47" s="100"/>
    </row>
    <row r="48" spans="1:11" ht="12.75" customHeight="1">
      <c r="A48" s="101">
        <v>333</v>
      </c>
      <c r="B48" s="107" t="s">
        <v>21</v>
      </c>
      <c r="C48" s="108">
        <v>12</v>
      </c>
      <c r="D48" s="108">
        <v>12</v>
      </c>
      <c r="E48" s="108">
        <v>12</v>
      </c>
      <c r="F48" s="108">
        <v>100</v>
      </c>
      <c r="G48" s="104" t="s">
        <v>116</v>
      </c>
      <c r="H48" s="116"/>
      <c r="I48" s="123" t="s">
        <v>348</v>
      </c>
      <c r="J48" s="123" t="s">
        <v>349</v>
      </c>
      <c r="K48" s="100"/>
    </row>
    <row r="49" spans="1:11" ht="12.75" customHeight="1">
      <c r="A49" s="101">
        <v>334</v>
      </c>
      <c r="B49" s="107" t="s">
        <v>21</v>
      </c>
      <c r="C49" s="108">
        <v>35</v>
      </c>
      <c r="D49" s="108">
        <v>35</v>
      </c>
      <c r="E49" s="108">
        <v>35</v>
      </c>
      <c r="F49" s="108">
        <v>120</v>
      </c>
      <c r="G49" s="104" t="s">
        <v>117</v>
      </c>
      <c r="H49" s="116" t="s">
        <v>158</v>
      </c>
      <c r="I49" s="123" t="s">
        <v>376</v>
      </c>
      <c r="J49" s="123" t="s">
        <v>377</v>
      </c>
      <c r="K49" s="100"/>
    </row>
    <row r="50" spans="1:11" ht="12.75" customHeight="1">
      <c r="A50" s="101">
        <v>335</v>
      </c>
      <c r="B50" s="107" t="s">
        <v>21</v>
      </c>
      <c r="C50" s="108">
        <v>134</v>
      </c>
      <c r="D50" s="108">
        <v>100</v>
      </c>
      <c r="E50" s="108">
        <v>100</v>
      </c>
      <c r="F50" s="108">
        <v>100</v>
      </c>
      <c r="G50" s="104" t="s">
        <v>118</v>
      </c>
      <c r="H50" s="116" t="s">
        <v>162</v>
      </c>
      <c r="I50" s="123" t="s">
        <v>384</v>
      </c>
      <c r="J50" s="123" t="s">
        <v>385</v>
      </c>
      <c r="K50" s="100"/>
    </row>
    <row r="51" spans="1:11" ht="12.75" customHeight="1">
      <c r="A51" s="101">
        <v>336</v>
      </c>
      <c r="B51" s="107" t="s">
        <v>23</v>
      </c>
      <c r="C51" s="108">
        <v>70</v>
      </c>
      <c r="D51" s="108">
        <v>70</v>
      </c>
      <c r="E51" s="108">
        <v>70</v>
      </c>
      <c r="F51" s="108">
        <v>100</v>
      </c>
      <c r="G51" s="104" t="s">
        <v>104</v>
      </c>
      <c r="H51" s="116" t="s">
        <v>159</v>
      </c>
      <c r="I51" s="123" t="s">
        <v>382</v>
      </c>
      <c r="J51" s="123" t="s">
        <v>383</v>
      </c>
      <c r="K51" s="100"/>
    </row>
    <row r="52" spans="1:11" ht="12.75" customHeight="1">
      <c r="A52" s="101">
        <v>336</v>
      </c>
      <c r="B52" s="107" t="s">
        <v>21</v>
      </c>
      <c r="C52" s="108">
        <v>70</v>
      </c>
      <c r="D52" s="108">
        <v>70</v>
      </c>
      <c r="E52" s="108">
        <v>70</v>
      </c>
      <c r="F52" s="108">
        <v>100</v>
      </c>
      <c r="G52" s="104" t="s">
        <v>104</v>
      </c>
      <c r="H52" s="116" t="s">
        <v>150</v>
      </c>
      <c r="I52" s="123" t="s">
        <v>380</v>
      </c>
      <c r="J52" s="123" t="s">
        <v>381</v>
      </c>
      <c r="K52" s="100"/>
    </row>
    <row r="53" spans="1:11" ht="12.75" customHeight="1">
      <c r="A53" s="101">
        <v>336</v>
      </c>
      <c r="B53" s="107" t="s">
        <v>29</v>
      </c>
      <c r="C53" s="108">
        <v>106</v>
      </c>
      <c r="D53" s="108">
        <v>100</v>
      </c>
      <c r="E53" s="108">
        <v>100</v>
      </c>
      <c r="F53" s="108">
        <v>100</v>
      </c>
      <c r="G53" s="104" t="s">
        <v>105</v>
      </c>
      <c r="H53" s="116" t="s">
        <v>160</v>
      </c>
      <c r="I53" s="123" t="s">
        <v>352</v>
      </c>
      <c r="J53" s="123" t="s">
        <v>353</v>
      </c>
      <c r="K53" s="100"/>
    </row>
    <row r="54" spans="1:11" ht="12.75" customHeight="1">
      <c r="A54" s="101">
        <v>338</v>
      </c>
      <c r="B54" s="107" t="s">
        <v>21</v>
      </c>
      <c r="C54" s="108">
        <v>55</v>
      </c>
      <c r="D54" s="108">
        <v>55</v>
      </c>
      <c r="E54" s="108">
        <v>55</v>
      </c>
      <c r="F54" s="108">
        <v>75</v>
      </c>
      <c r="G54" s="104" t="s">
        <v>108</v>
      </c>
      <c r="H54" s="116" t="s">
        <v>159</v>
      </c>
      <c r="I54" s="123" t="s">
        <v>378</v>
      </c>
      <c r="J54" s="123" t="s">
        <v>379</v>
      </c>
      <c r="K54" s="100"/>
    </row>
    <row r="55" spans="1:11" ht="12.75" customHeight="1">
      <c r="A55" s="101">
        <v>339</v>
      </c>
      <c r="B55" s="107" t="s">
        <v>23</v>
      </c>
      <c r="C55" s="108">
        <v>70</v>
      </c>
      <c r="D55" s="108">
        <v>50</v>
      </c>
      <c r="E55" s="108">
        <v>50</v>
      </c>
      <c r="F55" s="108">
        <v>80</v>
      </c>
      <c r="G55" s="104" t="s">
        <v>386</v>
      </c>
      <c r="H55" s="116" t="s">
        <v>145</v>
      </c>
      <c r="I55" s="123" t="s">
        <v>376</v>
      </c>
      <c r="J55" s="123" t="s">
        <v>377</v>
      </c>
      <c r="K55" s="100"/>
    </row>
    <row r="56" spans="1:11" ht="12.75" customHeight="1">
      <c r="A56" s="101">
        <v>339</v>
      </c>
      <c r="B56" s="107" t="s">
        <v>21</v>
      </c>
      <c r="C56" s="108">
        <v>80</v>
      </c>
      <c r="D56" s="108">
        <v>80</v>
      </c>
      <c r="E56" s="108">
        <v>80</v>
      </c>
      <c r="F56" s="108">
        <v>80</v>
      </c>
      <c r="G56" s="104" t="s">
        <v>119</v>
      </c>
      <c r="H56" s="116" t="s">
        <v>149</v>
      </c>
      <c r="I56" s="123" t="s">
        <v>376</v>
      </c>
      <c r="J56" s="123" t="s">
        <v>377</v>
      </c>
      <c r="K56" s="100"/>
    </row>
    <row r="57" spans="1:11" ht="12.75" customHeight="1">
      <c r="A57" s="101">
        <v>340</v>
      </c>
      <c r="B57" s="107" t="s">
        <v>23</v>
      </c>
      <c r="C57" s="108">
        <v>118</v>
      </c>
      <c r="D57" s="108">
        <v>100</v>
      </c>
      <c r="E57" s="108">
        <v>100</v>
      </c>
      <c r="F57" s="108">
        <v>75</v>
      </c>
      <c r="G57" s="104" t="s">
        <v>120</v>
      </c>
      <c r="H57" s="116" t="s">
        <v>161</v>
      </c>
      <c r="I57" s="123" t="s">
        <v>356</v>
      </c>
      <c r="J57" s="123" t="s">
        <v>357</v>
      </c>
      <c r="K57" s="100"/>
    </row>
    <row r="58" spans="1:11" ht="12.75" customHeight="1">
      <c r="A58" s="101">
        <v>342</v>
      </c>
      <c r="B58" s="101" t="s">
        <v>21</v>
      </c>
      <c r="C58" s="106">
        <v>76</v>
      </c>
      <c r="D58" s="106">
        <v>60</v>
      </c>
      <c r="E58" s="106">
        <v>60</v>
      </c>
      <c r="F58" s="108">
        <v>70</v>
      </c>
      <c r="G58" s="104" t="s">
        <v>119</v>
      </c>
      <c r="H58" s="116" t="s">
        <v>155</v>
      </c>
      <c r="I58" s="123" t="s">
        <v>374</v>
      </c>
      <c r="J58" s="123" t="s">
        <v>375</v>
      </c>
      <c r="K58" s="100"/>
    </row>
    <row r="59" spans="1:11" ht="12.75" customHeight="1">
      <c r="A59" s="101" t="s">
        <v>45</v>
      </c>
      <c r="B59" s="107" t="s">
        <v>23</v>
      </c>
      <c r="C59" s="108">
        <v>85</v>
      </c>
      <c r="D59" s="108">
        <v>85</v>
      </c>
      <c r="E59" s="108">
        <v>85</v>
      </c>
      <c r="F59" s="108">
        <v>108</v>
      </c>
      <c r="G59" s="104" t="s">
        <v>102</v>
      </c>
      <c r="H59" s="116" t="s">
        <v>155</v>
      </c>
      <c r="I59" s="123" t="s">
        <v>387</v>
      </c>
      <c r="J59" s="123" t="s">
        <v>388</v>
      </c>
      <c r="K59" s="100"/>
    </row>
    <row r="60" spans="1:11" ht="12.75" customHeight="1">
      <c r="A60" s="101" t="s">
        <v>91</v>
      </c>
      <c r="B60" s="107" t="s">
        <v>23</v>
      </c>
      <c r="C60" s="108">
        <v>50</v>
      </c>
      <c r="D60" s="108">
        <v>50</v>
      </c>
      <c r="E60" s="108">
        <v>50</v>
      </c>
      <c r="F60" s="108">
        <v>40</v>
      </c>
      <c r="G60" s="104" t="s">
        <v>116</v>
      </c>
      <c r="H60" s="116"/>
      <c r="I60" s="123"/>
      <c r="J60" s="123"/>
      <c r="K60" s="100"/>
    </row>
    <row r="61" spans="1:11" ht="12.75" customHeight="1">
      <c r="A61" s="101" t="s">
        <v>92</v>
      </c>
      <c r="B61" s="107" t="s">
        <v>23</v>
      </c>
      <c r="C61" s="108">
        <v>110</v>
      </c>
      <c r="D61" s="108">
        <v>110</v>
      </c>
      <c r="E61" s="108">
        <v>110</v>
      </c>
      <c r="F61" s="108" t="s">
        <v>141</v>
      </c>
      <c r="G61" s="104" t="s">
        <v>116</v>
      </c>
      <c r="H61" s="114" t="s">
        <v>176</v>
      </c>
      <c r="I61" s="123" t="s">
        <v>380</v>
      </c>
      <c r="J61" s="123" t="s">
        <v>381</v>
      </c>
      <c r="K61" s="100"/>
    </row>
    <row r="62" spans="1:11" ht="12.75" customHeight="1">
      <c r="A62" s="101">
        <v>360</v>
      </c>
      <c r="B62" s="107" t="s">
        <v>23</v>
      </c>
      <c r="C62" s="108">
        <v>29</v>
      </c>
      <c r="D62" s="108">
        <v>29</v>
      </c>
      <c r="E62" s="108">
        <v>29</v>
      </c>
      <c r="F62" s="108">
        <v>70</v>
      </c>
      <c r="G62" s="104" t="s">
        <v>121</v>
      </c>
      <c r="H62" s="116" t="s">
        <v>164</v>
      </c>
      <c r="I62" s="123" t="s">
        <v>389</v>
      </c>
      <c r="J62" s="123" t="s">
        <v>390</v>
      </c>
      <c r="K62" s="100"/>
    </row>
    <row r="63" spans="1:11" ht="12.75" customHeight="1">
      <c r="A63" s="101">
        <v>361</v>
      </c>
      <c r="B63" s="107" t="s">
        <v>30</v>
      </c>
      <c r="C63" s="108">
        <v>15</v>
      </c>
      <c r="D63" s="108">
        <v>15</v>
      </c>
      <c r="E63" s="108">
        <v>15</v>
      </c>
      <c r="F63" s="108">
        <v>70</v>
      </c>
      <c r="G63" s="104" t="s">
        <v>121</v>
      </c>
      <c r="H63" s="103" t="s">
        <v>163</v>
      </c>
      <c r="I63" s="123" t="s">
        <v>389</v>
      </c>
      <c r="J63" s="123" t="s">
        <v>390</v>
      </c>
      <c r="K63" s="100"/>
    </row>
    <row r="64" spans="1:11" ht="12.75" customHeight="1">
      <c r="A64" s="101">
        <v>365</v>
      </c>
      <c r="B64" s="107" t="s">
        <v>21</v>
      </c>
      <c r="C64" s="108">
        <v>60</v>
      </c>
      <c r="D64" s="108">
        <v>60</v>
      </c>
      <c r="E64" s="108">
        <v>60</v>
      </c>
      <c r="F64" s="108">
        <v>75</v>
      </c>
      <c r="G64" s="104" t="s">
        <v>122</v>
      </c>
      <c r="H64" s="103" t="s">
        <v>165</v>
      </c>
      <c r="I64" s="123" t="s">
        <v>384</v>
      </c>
      <c r="J64" s="123" t="s">
        <v>385</v>
      </c>
      <c r="K64" s="100"/>
    </row>
    <row r="65" spans="1:11" ht="12.75" customHeight="1">
      <c r="A65" s="101">
        <v>366</v>
      </c>
      <c r="B65" s="107" t="s">
        <v>21</v>
      </c>
      <c r="C65" s="108">
        <v>104</v>
      </c>
      <c r="D65" s="108">
        <v>80</v>
      </c>
      <c r="E65" s="108">
        <v>80</v>
      </c>
      <c r="F65" s="108">
        <v>84</v>
      </c>
      <c r="G65" s="104" t="s">
        <v>123</v>
      </c>
      <c r="H65" s="116" t="s">
        <v>166</v>
      </c>
      <c r="I65" s="123" t="s">
        <v>387</v>
      </c>
      <c r="J65" s="123" t="s">
        <v>388</v>
      </c>
      <c r="K65" s="100"/>
    </row>
    <row r="66" spans="1:11" ht="12.75" hidden="1" customHeight="1">
      <c r="A66" s="101" t="s">
        <v>66</v>
      </c>
      <c r="B66" s="107" t="s">
        <v>23</v>
      </c>
      <c r="C66" s="108"/>
      <c r="D66" s="107"/>
      <c r="E66" s="107"/>
      <c r="F66" s="108" t="s">
        <v>33</v>
      </c>
      <c r="G66" s="118" t="s">
        <v>33</v>
      </c>
      <c r="H66" s="114"/>
      <c r="I66" s="123"/>
      <c r="J66" s="123"/>
      <c r="K66" s="100"/>
    </row>
    <row r="67" spans="1:11" ht="12.75" hidden="1" customHeight="1">
      <c r="A67" s="101" t="s">
        <v>68</v>
      </c>
      <c r="B67" s="107" t="s">
        <v>21</v>
      </c>
      <c r="C67" s="108"/>
      <c r="D67" s="107"/>
      <c r="E67" s="107"/>
      <c r="F67" s="108" t="s">
        <v>33</v>
      </c>
      <c r="G67" s="118" t="s">
        <v>33</v>
      </c>
      <c r="H67" s="114"/>
      <c r="I67" s="123"/>
      <c r="J67" s="123"/>
      <c r="K67" s="100"/>
    </row>
    <row r="68" spans="1:11" ht="12.75" customHeight="1">
      <c r="A68" s="101" t="s">
        <v>70</v>
      </c>
      <c r="B68" s="107" t="s">
        <v>23</v>
      </c>
      <c r="C68" s="108">
        <v>45</v>
      </c>
      <c r="D68" s="108">
        <v>45</v>
      </c>
      <c r="E68" s="108">
        <v>45</v>
      </c>
      <c r="F68" s="108">
        <v>25</v>
      </c>
      <c r="G68" s="116" t="s">
        <v>124</v>
      </c>
      <c r="H68" s="116" t="s">
        <v>167</v>
      </c>
      <c r="I68" s="123" t="s">
        <v>364</v>
      </c>
      <c r="J68" s="123" t="s">
        <v>365</v>
      </c>
      <c r="K68" s="100"/>
    </row>
    <row r="69" spans="1:11" ht="12.75" customHeight="1">
      <c r="A69" s="101">
        <v>401</v>
      </c>
      <c r="B69" s="107" t="s">
        <v>21</v>
      </c>
      <c r="C69" s="108">
        <v>40</v>
      </c>
      <c r="D69" s="108">
        <v>40</v>
      </c>
      <c r="E69" s="108">
        <v>40</v>
      </c>
      <c r="F69" s="108">
        <v>25</v>
      </c>
      <c r="G69" s="104" t="s">
        <v>125</v>
      </c>
      <c r="H69" s="116" t="s">
        <v>168</v>
      </c>
      <c r="I69" s="123" t="s">
        <v>340</v>
      </c>
      <c r="J69" s="123" t="s">
        <v>391</v>
      </c>
      <c r="K69" s="100"/>
    </row>
    <row r="70" spans="1:11" ht="12.75" customHeight="1">
      <c r="A70" s="101" t="s">
        <v>332</v>
      </c>
      <c r="B70" s="107" t="s">
        <v>171</v>
      </c>
      <c r="C70" s="108">
        <v>170</v>
      </c>
      <c r="D70" s="108">
        <v>170</v>
      </c>
      <c r="E70" s="108">
        <v>170</v>
      </c>
      <c r="F70" s="119" t="s">
        <v>32</v>
      </c>
      <c r="G70" s="104" t="s">
        <v>110</v>
      </c>
      <c r="H70" s="103" t="s">
        <v>173</v>
      </c>
      <c r="I70" s="123" t="s">
        <v>392</v>
      </c>
      <c r="J70" s="123" t="s">
        <v>393</v>
      </c>
      <c r="K70" s="100"/>
    </row>
    <row r="71" spans="1:11" ht="12.75" customHeight="1">
      <c r="A71" s="101" t="s">
        <v>333</v>
      </c>
      <c r="B71" s="101" t="s">
        <v>21</v>
      </c>
      <c r="C71" s="106">
        <v>90</v>
      </c>
      <c r="D71" s="106">
        <v>90</v>
      </c>
      <c r="E71" s="106">
        <v>90</v>
      </c>
      <c r="F71" s="120" t="s">
        <v>32</v>
      </c>
      <c r="G71" s="116" t="s">
        <v>124</v>
      </c>
      <c r="H71" s="103" t="s">
        <v>172</v>
      </c>
      <c r="I71" s="123" t="s">
        <v>389</v>
      </c>
      <c r="J71" s="124" t="s">
        <v>390</v>
      </c>
      <c r="K71" s="100"/>
    </row>
    <row r="72" spans="1:11" ht="12.75" customHeight="1">
      <c r="A72" s="101" t="s">
        <v>334</v>
      </c>
      <c r="B72" s="101" t="s">
        <v>21</v>
      </c>
      <c r="C72" s="106">
        <v>90</v>
      </c>
      <c r="D72" s="106">
        <v>90</v>
      </c>
      <c r="E72" s="106">
        <v>90</v>
      </c>
      <c r="F72" s="120" t="s">
        <v>32</v>
      </c>
      <c r="G72" s="116" t="s">
        <v>124</v>
      </c>
      <c r="H72" s="103" t="s">
        <v>172</v>
      </c>
      <c r="I72" s="121" t="s">
        <v>394</v>
      </c>
      <c r="J72" s="124" t="s">
        <v>395</v>
      </c>
      <c r="K72" s="100"/>
    </row>
    <row r="73" spans="1:11">
      <c r="A73" s="42"/>
      <c r="B73" s="42"/>
      <c r="C73" s="42"/>
      <c r="D73" s="42"/>
      <c r="E73" s="42"/>
      <c r="F73" s="42"/>
      <c r="G73" s="42"/>
      <c r="H73" s="42"/>
      <c r="I73" s="42"/>
      <c r="J73" s="42"/>
    </row>
    <row r="74" spans="1:11">
      <c r="A74" s="42"/>
      <c r="B74" s="42"/>
      <c r="C74" s="42"/>
      <c r="D74" s="42"/>
      <c r="E74" s="42"/>
      <c r="F74" s="42"/>
      <c r="G74" s="42"/>
      <c r="H74" s="42"/>
      <c r="I74" s="42"/>
      <c r="J74" s="42"/>
    </row>
    <row r="75" spans="1:11">
      <c r="A75" s="42"/>
      <c r="B75" s="42"/>
      <c r="C75" s="42"/>
      <c r="D75" s="42"/>
      <c r="E75" s="42"/>
      <c r="F75" s="42"/>
      <c r="G75" s="42"/>
      <c r="H75" s="42"/>
      <c r="I75" s="42"/>
      <c r="J75" s="42"/>
    </row>
    <row r="77" spans="1:11" ht="13">
      <c r="A77" s="2"/>
      <c r="B77" s="2"/>
      <c r="C77" s="2"/>
    </row>
  </sheetData>
  <mergeCells count="1">
    <mergeCell ref="I1:J1"/>
  </mergeCells>
  <phoneticPr fontId="0" type="noConversion"/>
  <printOptions gridLines="1"/>
  <pageMargins left="0.74" right="0.65" top="1.0900000000000001" bottom="1.05" header="0.47" footer="0.88"/>
  <pageSetup orientation="portrait" horizontalDpi="300" verticalDpi="300"/>
  <headerFooter alignWithMargins="0">
    <oddHeader>&amp;CDEPARTMENT OF PSYCHOLOGY
&amp;UTA Positions - Listing By Course - Winter 2002-03</oddHeader>
    <oddFooter>&amp;L&amp;"Tahoma" &amp;08 Tab: &amp;A; August 31 2002; &amp;T&amp;C&amp;"Tahoma" &amp;08 &amp;P&amp;R&amp;"Tahoma" &amp;08D:\Data\TAS\02W\postings.02AUG02.xls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83"/>
  <sheetViews>
    <sheetView topLeftCell="A39" workbookViewId="0">
      <selection activeCell="A3" sqref="A3:M3"/>
    </sheetView>
  </sheetViews>
  <sheetFormatPr baseColWidth="10" defaultColWidth="8.75" defaultRowHeight="11"/>
  <cols>
    <col min="1" max="1" width="14" customWidth="1"/>
    <col min="2" max="2" width="8.25" customWidth="1"/>
    <col min="3" max="3" width="31.75" customWidth="1"/>
    <col min="4" max="4" width="5.75" hidden="1" customWidth="1"/>
    <col min="5" max="5" width="5.75" customWidth="1"/>
    <col min="6" max="6" width="5.75" hidden="1" customWidth="1"/>
    <col min="7" max="7" width="10" customWidth="1"/>
    <col min="8" max="8" width="5.75" hidden="1" customWidth="1"/>
    <col min="9" max="9" width="12.25" customWidth="1"/>
    <col min="10" max="10" width="28.75" customWidth="1"/>
  </cols>
  <sheetData>
    <row r="1" spans="1:10" ht="34.5" customHeight="1">
      <c r="C1" s="198" t="s">
        <v>314</v>
      </c>
      <c r="D1" s="199"/>
      <c r="E1" s="199"/>
      <c r="F1" s="199"/>
      <c r="G1" s="199"/>
      <c r="H1" s="199"/>
      <c r="I1" s="199"/>
      <c r="J1" s="200"/>
    </row>
    <row r="2" spans="1:10" ht="46" customHeight="1">
      <c r="A2" s="8" t="s">
        <v>127</v>
      </c>
      <c r="B2" s="6" t="s">
        <v>126</v>
      </c>
      <c r="C2" s="8" t="s">
        <v>94</v>
      </c>
      <c r="D2" s="6" t="s">
        <v>130</v>
      </c>
      <c r="E2" s="6" t="s">
        <v>192</v>
      </c>
      <c r="F2" s="6" t="s">
        <v>131</v>
      </c>
      <c r="G2" s="6" t="s">
        <v>312</v>
      </c>
      <c r="H2" s="6" t="s">
        <v>132</v>
      </c>
      <c r="I2" s="8" t="s">
        <v>95</v>
      </c>
      <c r="J2" s="9"/>
    </row>
    <row r="3" spans="1:10" ht="12.75" customHeight="1">
      <c r="A3" s="5" t="s">
        <v>180</v>
      </c>
      <c r="B3" s="5" t="s">
        <v>181</v>
      </c>
      <c r="C3" s="77" t="s">
        <v>188</v>
      </c>
      <c r="D3" s="78">
        <v>35</v>
      </c>
      <c r="E3" s="78">
        <v>35</v>
      </c>
      <c r="F3" s="78">
        <v>35</v>
      </c>
      <c r="G3" s="86">
        <f>E3*18.19</f>
        <v>636.65000000000009</v>
      </c>
      <c r="H3" s="20"/>
      <c r="I3" s="21" t="s">
        <v>177</v>
      </c>
      <c r="J3" s="9"/>
    </row>
    <row r="4" spans="1:10" ht="36">
      <c r="A4" s="5" t="s">
        <v>182</v>
      </c>
      <c r="B4" s="5" t="s">
        <v>181</v>
      </c>
      <c r="C4" s="77" t="s">
        <v>189</v>
      </c>
      <c r="D4" s="4">
        <v>40</v>
      </c>
      <c r="E4" s="4">
        <v>40</v>
      </c>
      <c r="F4" s="4">
        <v>40</v>
      </c>
      <c r="G4" s="86">
        <f t="shared" ref="G4:G67" si="0">E4*18.19</f>
        <v>727.6</v>
      </c>
      <c r="H4" s="20"/>
      <c r="I4" s="21" t="s">
        <v>177</v>
      </c>
      <c r="J4" s="9"/>
    </row>
    <row r="5" spans="1:10" ht="12.75" customHeight="1">
      <c r="A5" s="5" t="s">
        <v>180</v>
      </c>
      <c r="B5" s="5" t="s">
        <v>183</v>
      </c>
      <c r="C5" s="77" t="s">
        <v>188</v>
      </c>
      <c r="D5" s="4">
        <v>35</v>
      </c>
      <c r="E5" s="4">
        <v>35</v>
      </c>
      <c r="F5" s="4">
        <v>35</v>
      </c>
      <c r="G5" s="86">
        <f t="shared" si="0"/>
        <v>636.65000000000009</v>
      </c>
      <c r="H5" s="20"/>
      <c r="I5" s="21" t="s">
        <v>177</v>
      </c>
      <c r="J5" s="9"/>
    </row>
    <row r="6" spans="1:10" ht="36">
      <c r="A6" s="5" t="s">
        <v>182</v>
      </c>
      <c r="B6" s="5" t="s">
        <v>183</v>
      </c>
      <c r="C6" s="77" t="s">
        <v>189</v>
      </c>
      <c r="D6" s="4">
        <v>40</v>
      </c>
      <c r="E6" s="4">
        <v>40</v>
      </c>
      <c r="F6" s="4">
        <v>40</v>
      </c>
      <c r="G6" s="86">
        <f t="shared" si="0"/>
        <v>727.6</v>
      </c>
      <c r="H6" s="20"/>
      <c r="I6" s="21" t="s">
        <v>177</v>
      </c>
      <c r="J6" s="9"/>
    </row>
    <row r="7" spans="1:10" ht="24">
      <c r="A7" s="5" t="s">
        <v>75</v>
      </c>
      <c r="B7" s="3" t="s">
        <v>83</v>
      </c>
      <c r="C7" s="3" t="s">
        <v>51</v>
      </c>
      <c r="D7" s="7">
        <v>122</v>
      </c>
      <c r="E7" s="7">
        <v>122</v>
      </c>
      <c r="F7" s="7">
        <v>122</v>
      </c>
      <c r="G7" s="86">
        <f t="shared" si="0"/>
        <v>2219.1800000000003</v>
      </c>
      <c r="H7" s="7" t="s">
        <v>179</v>
      </c>
      <c r="I7" s="79" t="s">
        <v>97</v>
      </c>
      <c r="J7" s="81"/>
    </row>
    <row r="8" spans="1:10" ht="24">
      <c r="A8" s="5" t="s">
        <v>76</v>
      </c>
      <c r="B8" s="3" t="s">
        <v>83</v>
      </c>
      <c r="C8" s="3" t="s">
        <v>51</v>
      </c>
      <c r="D8" s="7">
        <v>100</v>
      </c>
      <c r="E8" s="7">
        <v>100</v>
      </c>
      <c r="F8" s="7">
        <v>100</v>
      </c>
      <c r="G8" s="86">
        <f t="shared" si="0"/>
        <v>1819.0000000000002</v>
      </c>
      <c r="H8" s="7"/>
      <c r="I8" s="79" t="s">
        <v>97</v>
      </c>
      <c r="J8" s="81"/>
    </row>
    <row r="9" spans="1:10" ht="24">
      <c r="A9" s="5" t="s">
        <v>77</v>
      </c>
      <c r="B9" s="3" t="s">
        <v>83</v>
      </c>
      <c r="C9" s="3" t="s">
        <v>51</v>
      </c>
      <c r="D9" s="7">
        <v>100</v>
      </c>
      <c r="E9" s="7">
        <v>100</v>
      </c>
      <c r="F9" s="7">
        <v>100</v>
      </c>
      <c r="G9" s="86">
        <f t="shared" si="0"/>
        <v>1819.0000000000002</v>
      </c>
      <c r="H9" s="7"/>
      <c r="I9" s="79" t="s">
        <v>97</v>
      </c>
      <c r="J9" s="81"/>
    </row>
    <row r="10" spans="1:10" ht="24">
      <c r="A10" s="5" t="s">
        <v>81</v>
      </c>
      <c r="B10" s="3" t="s">
        <v>83</v>
      </c>
      <c r="C10" s="3" t="s">
        <v>51</v>
      </c>
      <c r="D10" s="7">
        <v>100</v>
      </c>
      <c r="E10" s="7">
        <v>85</v>
      </c>
      <c r="F10" s="7">
        <v>100</v>
      </c>
      <c r="G10" s="86">
        <f t="shared" si="0"/>
        <v>1546.15</v>
      </c>
      <c r="H10" s="7"/>
      <c r="I10" s="79" t="s">
        <v>97</v>
      </c>
      <c r="J10" s="81"/>
    </row>
    <row r="11" spans="1:10" ht="24">
      <c r="A11" s="5" t="s">
        <v>426</v>
      </c>
      <c r="B11" s="3" t="s">
        <v>83</v>
      </c>
      <c r="C11" s="3" t="s">
        <v>51</v>
      </c>
      <c r="D11" s="7">
        <v>100</v>
      </c>
      <c r="E11" s="7">
        <v>15</v>
      </c>
      <c r="F11" s="7">
        <v>100</v>
      </c>
      <c r="G11" s="86">
        <f t="shared" si="0"/>
        <v>272.85000000000002</v>
      </c>
      <c r="H11" s="7"/>
      <c r="I11" s="79" t="s">
        <v>97</v>
      </c>
      <c r="J11" s="81" t="s">
        <v>427</v>
      </c>
    </row>
    <row r="12" spans="1:10" ht="24">
      <c r="A12" s="5" t="s">
        <v>78</v>
      </c>
      <c r="B12" s="3" t="s">
        <v>84</v>
      </c>
      <c r="C12" s="3" t="s">
        <v>52</v>
      </c>
      <c r="D12" s="7">
        <v>122</v>
      </c>
      <c r="E12" s="7">
        <v>122</v>
      </c>
      <c r="F12" s="7">
        <v>122</v>
      </c>
      <c r="G12" s="86">
        <f t="shared" si="0"/>
        <v>2219.1800000000003</v>
      </c>
      <c r="H12" s="7" t="s">
        <v>179</v>
      </c>
      <c r="I12" s="79" t="s">
        <v>97</v>
      </c>
      <c r="J12" s="81"/>
    </row>
    <row r="13" spans="1:10" ht="12">
      <c r="A13" s="5" t="s">
        <v>79</v>
      </c>
      <c r="B13" s="3" t="s">
        <v>84</v>
      </c>
      <c r="C13" s="3" t="s">
        <v>52</v>
      </c>
      <c r="D13" s="7">
        <v>100</v>
      </c>
      <c r="E13" s="7">
        <v>100</v>
      </c>
      <c r="F13" s="7">
        <v>100</v>
      </c>
      <c r="G13" s="86">
        <f t="shared" si="0"/>
        <v>1819.0000000000002</v>
      </c>
      <c r="H13" s="7"/>
      <c r="I13" s="79" t="s">
        <v>97</v>
      </c>
      <c r="J13" s="81"/>
    </row>
    <row r="14" spans="1:10" ht="12">
      <c r="A14" s="5" t="s">
        <v>80</v>
      </c>
      <c r="B14" s="3" t="s">
        <v>84</v>
      </c>
      <c r="C14" s="3" t="s">
        <v>52</v>
      </c>
      <c r="D14" s="7">
        <v>100</v>
      </c>
      <c r="E14" s="7">
        <v>100</v>
      </c>
      <c r="F14" s="7">
        <v>100</v>
      </c>
      <c r="G14" s="86">
        <f t="shared" si="0"/>
        <v>1819.0000000000002</v>
      </c>
      <c r="H14" s="7"/>
      <c r="I14" s="79" t="s">
        <v>97</v>
      </c>
      <c r="J14" s="81"/>
    </row>
    <row r="15" spans="1:10" ht="12">
      <c r="A15" s="5" t="s">
        <v>82</v>
      </c>
      <c r="B15" s="3" t="s">
        <v>84</v>
      </c>
      <c r="C15" s="3" t="s">
        <v>52</v>
      </c>
      <c r="D15" s="7">
        <v>100</v>
      </c>
      <c r="E15" s="7">
        <v>100</v>
      </c>
      <c r="F15" s="7">
        <v>100</v>
      </c>
      <c r="G15" s="86">
        <f t="shared" si="0"/>
        <v>1819.0000000000002</v>
      </c>
      <c r="H15" s="7"/>
      <c r="I15" s="79" t="s">
        <v>97</v>
      </c>
      <c r="J15" s="81"/>
    </row>
    <row r="16" spans="1:10" ht="12">
      <c r="A16" s="5" t="s">
        <v>85</v>
      </c>
      <c r="B16" s="3" t="s">
        <v>23</v>
      </c>
      <c r="C16" s="3" t="s">
        <v>34</v>
      </c>
      <c r="D16" s="7">
        <v>115</v>
      </c>
      <c r="E16" s="7">
        <v>115</v>
      </c>
      <c r="F16" s="7">
        <v>115</v>
      </c>
      <c r="G16" s="86">
        <f t="shared" si="0"/>
        <v>2091.8500000000004</v>
      </c>
      <c r="H16" s="7">
        <v>75</v>
      </c>
      <c r="I16" s="83" t="s">
        <v>98</v>
      </c>
      <c r="J16" s="81"/>
    </row>
    <row r="17" spans="1:10" ht="24">
      <c r="A17" s="5" t="s">
        <v>86</v>
      </c>
      <c r="B17" s="3" t="s">
        <v>23</v>
      </c>
      <c r="C17" s="3" t="s">
        <v>32</v>
      </c>
      <c r="D17" s="7">
        <v>120</v>
      </c>
      <c r="E17" s="7">
        <v>120</v>
      </c>
      <c r="F17" s="7">
        <v>120</v>
      </c>
      <c r="G17" s="86">
        <f t="shared" si="0"/>
        <v>2182.8000000000002</v>
      </c>
      <c r="H17" s="7" t="s">
        <v>137</v>
      </c>
      <c r="I17" s="83" t="s">
        <v>98</v>
      </c>
      <c r="J17" s="81"/>
    </row>
    <row r="18" spans="1:10" ht="12">
      <c r="A18" s="5" t="s">
        <v>87</v>
      </c>
      <c r="B18" s="3" t="s">
        <v>25</v>
      </c>
      <c r="C18" s="3" t="s">
        <v>34</v>
      </c>
      <c r="D18" s="7">
        <v>125</v>
      </c>
      <c r="E18" s="7">
        <v>125</v>
      </c>
      <c r="F18" s="7">
        <v>125</v>
      </c>
      <c r="G18" s="86">
        <f t="shared" si="0"/>
        <v>2273.75</v>
      </c>
      <c r="H18" s="7">
        <v>60</v>
      </c>
      <c r="I18" s="84" t="s">
        <v>99</v>
      </c>
      <c r="J18" s="81"/>
    </row>
    <row r="19" spans="1:10" ht="24">
      <c r="A19" s="5" t="s">
        <v>88</v>
      </c>
      <c r="B19" s="3" t="s">
        <v>25</v>
      </c>
      <c r="C19" s="3" t="s">
        <v>32</v>
      </c>
      <c r="D19" s="7">
        <v>100</v>
      </c>
      <c r="E19" s="7">
        <v>100</v>
      </c>
      <c r="F19" s="7">
        <v>100</v>
      </c>
      <c r="G19" s="86">
        <f t="shared" si="0"/>
        <v>1819.0000000000002</v>
      </c>
      <c r="H19" s="7" t="s">
        <v>178</v>
      </c>
      <c r="I19" s="84" t="s">
        <v>99</v>
      </c>
      <c r="J19" s="81"/>
    </row>
    <row r="20" spans="1:10" ht="12">
      <c r="A20" s="5" t="s">
        <v>89</v>
      </c>
      <c r="B20" s="3" t="s">
        <v>21</v>
      </c>
      <c r="C20" s="3" t="s">
        <v>34</v>
      </c>
      <c r="D20" s="7">
        <v>171</v>
      </c>
      <c r="E20" s="7">
        <v>150</v>
      </c>
      <c r="F20" s="7">
        <v>150</v>
      </c>
      <c r="G20" s="86">
        <f t="shared" si="0"/>
        <v>2728.5</v>
      </c>
      <c r="H20" s="7">
        <v>100</v>
      </c>
      <c r="I20" s="83" t="s">
        <v>100</v>
      </c>
      <c r="J20" s="81"/>
    </row>
    <row r="21" spans="1:10" ht="24">
      <c r="A21" s="5" t="s">
        <v>90</v>
      </c>
      <c r="B21" s="3" t="s">
        <v>35</v>
      </c>
      <c r="C21" s="3" t="s">
        <v>32</v>
      </c>
      <c r="D21" s="7">
        <v>270</v>
      </c>
      <c r="E21" s="7">
        <v>165</v>
      </c>
      <c r="F21" s="7">
        <v>165</v>
      </c>
      <c r="G21" s="86">
        <f t="shared" si="0"/>
        <v>3001.3500000000004</v>
      </c>
      <c r="H21" s="7" t="s">
        <v>138</v>
      </c>
      <c r="I21" s="83" t="s">
        <v>100</v>
      </c>
      <c r="J21" s="81"/>
    </row>
    <row r="22" spans="1:10" ht="24">
      <c r="A22" s="5">
        <v>210</v>
      </c>
      <c r="B22" s="3" t="s">
        <v>23</v>
      </c>
      <c r="C22" s="3" t="s">
        <v>190</v>
      </c>
      <c r="D22" s="7">
        <v>66</v>
      </c>
      <c r="E22" s="7">
        <v>66</v>
      </c>
      <c r="F22" s="7">
        <v>66</v>
      </c>
      <c r="G22" s="86">
        <f t="shared" si="0"/>
        <v>1200.5400000000002</v>
      </c>
      <c r="H22" s="7">
        <v>225</v>
      </c>
      <c r="I22" s="16" t="s">
        <v>101</v>
      </c>
      <c r="J22" s="81"/>
    </row>
    <row r="23" spans="1:10" ht="24">
      <c r="A23" s="5">
        <v>210</v>
      </c>
      <c r="B23" s="3" t="s">
        <v>21</v>
      </c>
      <c r="C23" s="3" t="s">
        <v>190</v>
      </c>
      <c r="D23" s="7">
        <v>70</v>
      </c>
      <c r="E23" s="7">
        <v>70</v>
      </c>
      <c r="F23" s="7">
        <v>70</v>
      </c>
      <c r="G23" s="86">
        <f t="shared" si="0"/>
        <v>1273.3000000000002</v>
      </c>
      <c r="H23" s="7">
        <v>125</v>
      </c>
      <c r="I23" s="83" t="s">
        <v>102</v>
      </c>
      <c r="J23" s="81"/>
    </row>
    <row r="24" spans="1:10" ht="12">
      <c r="A24" s="5" t="s">
        <v>31</v>
      </c>
      <c r="B24" s="3" t="s">
        <v>23</v>
      </c>
      <c r="C24" s="3" t="s">
        <v>36</v>
      </c>
      <c r="D24" s="7">
        <v>80</v>
      </c>
      <c r="E24" s="7">
        <v>80</v>
      </c>
      <c r="F24" s="7">
        <v>80</v>
      </c>
      <c r="G24" s="86">
        <f t="shared" si="0"/>
        <v>1455.2</v>
      </c>
      <c r="H24" s="7">
        <v>200</v>
      </c>
      <c r="I24" s="83" t="s">
        <v>103</v>
      </c>
      <c r="J24" s="81"/>
    </row>
    <row r="25" spans="1:10" ht="12">
      <c r="A25" s="5" t="s">
        <v>31</v>
      </c>
      <c r="B25" s="3" t="s">
        <v>21</v>
      </c>
      <c r="C25" s="3" t="s">
        <v>36</v>
      </c>
      <c r="D25" s="7">
        <v>80</v>
      </c>
      <c r="E25" s="7">
        <v>80</v>
      </c>
      <c r="F25" s="7">
        <v>80</v>
      </c>
      <c r="G25" s="86">
        <f t="shared" si="0"/>
        <v>1455.2</v>
      </c>
      <c r="H25" s="7">
        <v>150</v>
      </c>
      <c r="I25" s="83" t="s">
        <v>103</v>
      </c>
      <c r="J25" s="81"/>
    </row>
    <row r="26" spans="1:10" ht="12">
      <c r="A26" s="5" t="s">
        <v>31</v>
      </c>
      <c r="B26" s="3" t="s">
        <v>29</v>
      </c>
      <c r="C26" s="3" t="s">
        <v>36</v>
      </c>
      <c r="D26" s="7">
        <v>80</v>
      </c>
      <c r="E26" s="7">
        <v>80</v>
      </c>
      <c r="F26" s="7">
        <v>80</v>
      </c>
      <c r="G26" s="86">
        <f t="shared" si="0"/>
        <v>1455.2</v>
      </c>
      <c r="H26" s="7">
        <v>150</v>
      </c>
      <c r="I26" s="83" t="s">
        <v>104</v>
      </c>
      <c r="J26" s="81"/>
    </row>
    <row r="27" spans="1:10" ht="12">
      <c r="A27" s="5" t="s">
        <v>24</v>
      </c>
      <c r="B27" s="3" t="s">
        <v>23</v>
      </c>
      <c r="C27" s="3" t="s">
        <v>37</v>
      </c>
      <c r="D27" s="7">
        <v>96</v>
      </c>
      <c r="E27" s="7">
        <v>96</v>
      </c>
      <c r="F27" s="7">
        <v>96</v>
      </c>
      <c r="G27" s="86">
        <f t="shared" si="0"/>
        <v>1746.2400000000002</v>
      </c>
      <c r="H27" s="7">
        <v>60</v>
      </c>
      <c r="I27" s="16" t="s">
        <v>105</v>
      </c>
      <c r="J27" s="81"/>
    </row>
    <row r="28" spans="1:10" ht="12">
      <c r="A28" s="5" t="s">
        <v>24</v>
      </c>
      <c r="B28" s="3" t="s">
        <v>25</v>
      </c>
      <c r="C28" s="3" t="s">
        <v>37</v>
      </c>
      <c r="D28" s="7">
        <v>100</v>
      </c>
      <c r="E28" s="7">
        <v>100</v>
      </c>
      <c r="F28" s="7">
        <v>100</v>
      </c>
      <c r="G28" s="86">
        <f t="shared" si="0"/>
        <v>1819.0000000000002</v>
      </c>
      <c r="H28" s="7">
        <v>60</v>
      </c>
      <c r="I28" s="16" t="s">
        <v>106</v>
      </c>
      <c r="J28" s="81"/>
    </row>
    <row r="29" spans="1:10" ht="12">
      <c r="A29" s="5" t="s">
        <v>24</v>
      </c>
      <c r="B29" s="3" t="s">
        <v>26</v>
      </c>
      <c r="C29" s="3" t="s">
        <v>37</v>
      </c>
      <c r="D29" s="7">
        <v>100</v>
      </c>
      <c r="E29" s="7">
        <v>100</v>
      </c>
      <c r="F29" s="7">
        <v>100</v>
      </c>
      <c r="G29" s="86">
        <f t="shared" si="0"/>
        <v>1819.0000000000002</v>
      </c>
      <c r="H29" s="7">
        <v>60</v>
      </c>
      <c r="I29" s="16" t="s">
        <v>106</v>
      </c>
      <c r="J29" s="81"/>
    </row>
    <row r="30" spans="1:10" ht="12">
      <c r="A30" s="5" t="s">
        <v>28</v>
      </c>
      <c r="B30" s="3" t="s">
        <v>21</v>
      </c>
      <c r="C30" s="3" t="s">
        <v>38</v>
      </c>
      <c r="D30" s="7">
        <v>60</v>
      </c>
      <c r="E30" s="7">
        <v>60</v>
      </c>
      <c r="F30" s="7">
        <v>60</v>
      </c>
      <c r="G30" s="86">
        <f t="shared" si="0"/>
        <v>1091.4000000000001</v>
      </c>
      <c r="H30" s="7">
        <v>60</v>
      </c>
      <c r="I30" s="84" t="s">
        <v>107</v>
      </c>
      <c r="J30" s="81"/>
    </row>
    <row r="31" spans="1:10" ht="12">
      <c r="A31" s="5" t="s">
        <v>28</v>
      </c>
      <c r="B31" s="3" t="s">
        <v>29</v>
      </c>
      <c r="C31" s="3" t="s">
        <v>38</v>
      </c>
      <c r="D31" s="7">
        <v>130</v>
      </c>
      <c r="E31" s="7">
        <v>130</v>
      </c>
      <c r="F31" s="7">
        <v>130</v>
      </c>
      <c r="G31" s="86">
        <f t="shared" si="0"/>
        <v>2364.7000000000003</v>
      </c>
      <c r="H31" s="7">
        <v>60</v>
      </c>
      <c r="I31" s="84" t="s">
        <v>106</v>
      </c>
      <c r="J31" s="81"/>
    </row>
    <row r="32" spans="1:10" ht="12">
      <c r="A32" s="5" t="s">
        <v>28</v>
      </c>
      <c r="B32" s="3" t="s">
        <v>22</v>
      </c>
      <c r="C32" s="3" t="s">
        <v>38</v>
      </c>
      <c r="D32" s="7">
        <v>130</v>
      </c>
      <c r="E32" s="7">
        <v>130</v>
      </c>
      <c r="F32" s="7">
        <v>130</v>
      </c>
      <c r="G32" s="86">
        <f t="shared" si="0"/>
        <v>2364.7000000000003</v>
      </c>
      <c r="H32" s="7">
        <v>60</v>
      </c>
      <c r="I32" s="16" t="s">
        <v>106</v>
      </c>
      <c r="J32" s="81"/>
    </row>
    <row r="33" spans="1:10" ht="12">
      <c r="A33" s="5" t="s">
        <v>27</v>
      </c>
      <c r="B33" s="3" t="s">
        <v>23</v>
      </c>
      <c r="C33" s="3" t="s">
        <v>53</v>
      </c>
      <c r="D33" s="7">
        <v>95</v>
      </c>
      <c r="E33" s="7">
        <v>95</v>
      </c>
      <c r="F33" s="7">
        <v>95</v>
      </c>
      <c r="G33" s="86">
        <f t="shared" si="0"/>
        <v>1728.0500000000002</v>
      </c>
      <c r="H33" s="7">
        <v>120</v>
      </c>
      <c r="I33" s="16" t="s">
        <v>108</v>
      </c>
      <c r="J33" s="81"/>
    </row>
    <row r="34" spans="1:10" ht="12">
      <c r="A34" s="5" t="s">
        <v>27</v>
      </c>
      <c r="B34" s="3" t="s">
        <v>21</v>
      </c>
      <c r="C34" s="3" t="s">
        <v>53</v>
      </c>
      <c r="D34" s="7">
        <v>60</v>
      </c>
      <c r="E34" s="7">
        <v>60</v>
      </c>
      <c r="F34" s="7">
        <v>60</v>
      </c>
      <c r="G34" s="86">
        <f t="shared" si="0"/>
        <v>1091.4000000000001</v>
      </c>
      <c r="H34" s="7">
        <v>75</v>
      </c>
      <c r="I34" s="16" t="s">
        <v>108</v>
      </c>
      <c r="J34" s="81"/>
    </row>
    <row r="35" spans="1:10" ht="12">
      <c r="A35" s="5">
        <v>313</v>
      </c>
      <c r="B35" s="3" t="s">
        <v>21</v>
      </c>
      <c r="C35" s="3" t="s">
        <v>54</v>
      </c>
      <c r="D35" s="7">
        <v>60</v>
      </c>
      <c r="E35" s="7">
        <v>60</v>
      </c>
      <c r="F35" s="7">
        <v>60</v>
      </c>
      <c r="G35" s="86">
        <f t="shared" si="0"/>
        <v>1091.4000000000001</v>
      </c>
      <c r="H35" s="7">
        <v>100</v>
      </c>
      <c r="I35" s="21" t="s">
        <v>109</v>
      </c>
      <c r="J35" s="81"/>
    </row>
    <row r="36" spans="1:10" ht="12">
      <c r="A36" s="5">
        <v>315</v>
      </c>
      <c r="B36" s="3" t="s">
        <v>23</v>
      </c>
      <c r="C36" s="3" t="s">
        <v>55</v>
      </c>
      <c r="D36" s="7">
        <v>61</v>
      </c>
      <c r="E36" s="7">
        <v>61</v>
      </c>
      <c r="F36" s="7">
        <v>61</v>
      </c>
      <c r="G36" s="86">
        <f t="shared" si="0"/>
        <v>1109.5900000000001</v>
      </c>
      <c r="H36" s="7">
        <v>90</v>
      </c>
      <c r="I36" s="21" t="s">
        <v>110</v>
      </c>
      <c r="J36" s="81"/>
    </row>
    <row r="37" spans="1:10" ht="12">
      <c r="A37" s="5">
        <v>315</v>
      </c>
      <c r="B37" s="3" t="s">
        <v>21</v>
      </c>
      <c r="C37" s="3" t="s">
        <v>55</v>
      </c>
      <c r="D37" s="7">
        <v>61</v>
      </c>
      <c r="E37" s="7">
        <v>61</v>
      </c>
      <c r="F37" s="7">
        <v>61</v>
      </c>
      <c r="G37" s="86">
        <f t="shared" si="0"/>
        <v>1109.5900000000001</v>
      </c>
      <c r="H37" s="7">
        <v>90</v>
      </c>
      <c r="I37" s="21" t="s">
        <v>111</v>
      </c>
      <c r="J37" s="81"/>
    </row>
    <row r="38" spans="1:10" ht="12">
      <c r="A38" s="5" t="s">
        <v>50</v>
      </c>
      <c r="B38" s="3" t="s">
        <v>23</v>
      </c>
      <c r="C38" s="3" t="s">
        <v>56</v>
      </c>
      <c r="D38" s="7">
        <v>60</v>
      </c>
      <c r="E38" s="7">
        <v>45</v>
      </c>
      <c r="F38" s="7">
        <v>45</v>
      </c>
      <c r="G38" s="86">
        <f t="shared" si="0"/>
        <v>818.55000000000007</v>
      </c>
      <c r="H38" s="7">
        <v>45</v>
      </c>
      <c r="I38" s="21" t="s">
        <v>109</v>
      </c>
      <c r="J38" s="81"/>
    </row>
    <row r="39" spans="1:10" ht="12">
      <c r="A39" s="5" t="s">
        <v>57</v>
      </c>
      <c r="B39" s="3" t="s">
        <v>21</v>
      </c>
      <c r="C39" s="3" t="s">
        <v>58</v>
      </c>
      <c r="D39" s="7">
        <v>85</v>
      </c>
      <c r="E39" s="7">
        <v>85</v>
      </c>
      <c r="F39" s="7">
        <v>85</v>
      </c>
      <c r="G39" s="86">
        <f t="shared" si="0"/>
        <v>1546.15</v>
      </c>
      <c r="H39" s="7">
        <v>100</v>
      </c>
      <c r="I39" s="21" t="s">
        <v>102</v>
      </c>
      <c r="J39" s="81"/>
    </row>
    <row r="40" spans="1:10" ht="12">
      <c r="A40" s="5">
        <v>323</v>
      </c>
      <c r="B40" s="5" t="s">
        <v>21</v>
      </c>
      <c r="C40" s="3" t="s">
        <v>59</v>
      </c>
      <c r="D40" s="4">
        <v>46</v>
      </c>
      <c r="E40" s="4">
        <v>46</v>
      </c>
      <c r="F40" s="4">
        <v>46</v>
      </c>
      <c r="G40" s="86">
        <f t="shared" si="0"/>
        <v>836.74</v>
      </c>
      <c r="H40" s="7">
        <v>75</v>
      </c>
      <c r="I40" s="21" t="s">
        <v>103</v>
      </c>
      <c r="J40" s="81"/>
    </row>
    <row r="41" spans="1:10" ht="12">
      <c r="A41" s="5">
        <v>324</v>
      </c>
      <c r="B41" s="5" t="s">
        <v>23</v>
      </c>
      <c r="C41" s="3" t="s">
        <v>60</v>
      </c>
      <c r="D41" s="4">
        <v>32</v>
      </c>
      <c r="E41" s="4">
        <v>32</v>
      </c>
      <c r="F41" s="4">
        <v>32</v>
      </c>
      <c r="G41" s="86">
        <f t="shared" si="0"/>
        <v>582.08000000000004</v>
      </c>
      <c r="H41" s="7">
        <v>75</v>
      </c>
      <c r="I41" s="21" t="s">
        <v>108</v>
      </c>
      <c r="J41" s="81"/>
    </row>
    <row r="42" spans="1:10" ht="12">
      <c r="A42" s="5">
        <v>330</v>
      </c>
      <c r="B42" s="3" t="s">
        <v>23</v>
      </c>
      <c r="C42" s="3" t="s">
        <v>39</v>
      </c>
      <c r="D42" s="7">
        <v>65</v>
      </c>
      <c r="E42" s="7">
        <v>65</v>
      </c>
      <c r="F42" s="7">
        <v>65</v>
      </c>
      <c r="G42" s="86">
        <f t="shared" si="0"/>
        <v>1182.3500000000001</v>
      </c>
      <c r="H42" s="7">
        <v>100</v>
      </c>
      <c r="I42" s="21" t="s">
        <v>112</v>
      </c>
      <c r="J42" s="81"/>
    </row>
    <row r="43" spans="1:10" ht="12">
      <c r="A43" s="5">
        <v>330</v>
      </c>
      <c r="B43" s="3" t="s">
        <v>25</v>
      </c>
      <c r="C43" s="3" t="s">
        <v>39</v>
      </c>
      <c r="D43" s="7">
        <v>65</v>
      </c>
      <c r="E43" s="7">
        <v>65</v>
      </c>
      <c r="F43" s="7">
        <v>65</v>
      </c>
      <c r="G43" s="86">
        <f t="shared" si="0"/>
        <v>1182.3500000000001</v>
      </c>
      <c r="H43" s="7">
        <v>100</v>
      </c>
      <c r="I43" s="21" t="s">
        <v>104</v>
      </c>
      <c r="J43" s="81"/>
    </row>
    <row r="44" spans="1:10" ht="12">
      <c r="A44" s="5">
        <v>330</v>
      </c>
      <c r="B44" s="3" t="s">
        <v>21</v>
      </c>
      <c r="C44" s="3" t="s">
        <v>39</v>
      </c>
      <c r="D44" s="7">
        <v>65</v>
      </c>
      <c r="E44" s="7">
        <v>65</v>
      </c>
      <c r="F44" s="7">
        <v>65</v>
      </c>
      <c r="G44" s="86">
        <f t="shared" si="0"/>
        <v>1182.3500000000001</v>
      </c>
      <c r="H44" s="7">
        <v>100</v>
      </c>
      <c r="I44" s="21" t="s">
        <v>112</v>
      </c>
      <c r="J44" s="81"/>
    </row>
    <row r="45" spans="1:10" ht="24">
      <c r="A45" s="5">
        <v>331</v>
      </c>
      <c r="B45" s="3" t="s">
        <v>23</v>
      </c>
      <c r="C45" s="3" t="s">
        <v>61</v>
      </c>
      <c r="D45" s="7">
        <v>80</v>
      </c>
      <c r="E45" s="7">
        <v>80</v>
      </c>
      <c r="F45" s="7">
        <v>80</v>
      </c>
      <c r="G45" s="86">
        <f t="shared" si="0"/>
        <v>1455.2</v>
      </c>
      <c r="H45" s="7">
        <v>100</v>
      </c>
      <c r="I45" s="21" t="s">
        <v>113</v>
      </c>
      <c r="J45" s="81"/>
    </row>
    <row r="46" spans="1:10" ht="12">
      <c r="A46" s="5">
        <v>331</v>
      </c>
      <c r="B46" s="3" t="s">
        <v>21</v>
      </c>
      <c r="C46" s="3" t="s">
        <v>61</v>
      </c>
      <c r="D46" s="7">
        <v>100</v>
      </c>
      <c r="E46" s="7">
        <v>100</v>
      </c>
      <c r="F46" s="7">
        <v>100</v>
      </c>
      <c r="G46" s="86">
        <f t="shared" si="0"/>
        <v>1819.0000000000002</v>
      </c>
      <c r="H46" s="7">
        <v>100</v>
      </c>
      <c r="I46" s="21" t="s">
        <v>98</v>
      </c>
      <c r="J46" s="81"/>
    </row>
    <row r="47" spans="1:10" ht="12">
      <c r="A47" s="5">
        <v>332</v>
      </c>
      <c r="B47" s="3" t="s">
        <v>23</v>
      </c>
      <c r="C47" s="3" t="s">
        <v>40</v>
      </c>
      <c r="D47" s="7">
        <v>90</v>
      </c>
      <c r="E47" s="7">
        <v>90</v>
      </c>
      <c r="F47" s="7">
        <v>90</v>
      </c>
      <c r="G47" s="86">
        <f t="shared" si="0"/>
        <v>1637.1000000000001</v>
      </c>
      <c r="H47" s="7">
        <v>100</v>
      </c>
      <c r="I47" s="21" t="s">
        <v>114</v>
      </c>
      <c r="J47" s="81"/>
    </row>
    <row r="48" spans="1:10" ht="12">
      <c r="A48" s="5">
        <v>332</v>
      </c>
      <c r="B48" s="3" t="s">
        <v>21</v>
      </c>
      <c r="C48" s="3" t="s">
        <v>40</v>
      </c>
      <c r="D48" s="7">
        <v>85</v>
      </c>
      <c r="E48" s="7">
        <v>85</v>
      </c>
      <c r="F48" s="7">
        <v>85</v>
      </c>
      <c r="G48" s="86">
        <f t="shared" si="0"/>
        <v>1546.15</v>
      </c>
      <c r="H48" s="7">
        <v>100</v>
      </c>
      <c r="I48" s="21" t="s">
        <v>115</v>
      </c>
      <c r="J48" s="81"/>
    </row>
    <row r="49" spans="1:10" ht="12">
      <c r="A49" s="5">
        <v>332</v>
      </c>
      <c r="B49" s="3" t="s">
        <v>29</v>
      </c>
      <c r="C49" s="3" t="s">
        <v>40</v>
      </c>
      <c r="D49" s="7">
        <v>85</v>
      </c>
      <c r="E49" s="7">
        <v>85</v>
      </c>
      <c r="F49" s="7">
        <v>85</v>
      </c>
      <c r="G49" s="86">
        <f t="shared" si="0"/>
        <v>1546.15</v>
      </c>
      <c r="H49" s="7">
        <v>100</v>
      </c>
      <c r="I49" s="21" t="s">
        <v>115</v>
      </c>
      <c r="J49" s="81"/>
    </row>
    <row r="50" spans="1:10" ht="12">
      <c r="A50" s="5">
        <v>333</v>
      </c>
      <c r="B50" s="3" t="s">
        <v>21</v>
      </c>
      <c r="C50" s="3" t="s">
        <v>62</v>
      </c>
      <c r="D50" s="7">
        <v>12</v>
      </c>
      <c r="E50" s="7">
        <v>12</v>
      </c>
      <c r="F50" s="7">
        <v>12</v>
      </c>
      <c r="G50" s="86">
        <f t="shared" si="0"/>
        <v>218.28000000000003</v>
      </c>
      <c r="H50" s="7">
        <v>100</v>
      </c>
      <c r="I50" s="21" t="s">
        <v>116</v>
      </c>
      <c r="J50" s="81"/>
    </row>
    <row r="51" spans="1:10" ht="12">
      <c r="A51" s="5">
        <v>334</v>
      </c>
      <c r="B51" s="3" t="s">
        <v>21</v>
      </c>
      <c r="C51" s="3" t="s">
        <v>41</v>
      </c>
      <c r="D51" s="7">
        <v>35</v>
      </c>
      <c r="E51" s="7">
        <v>35</v>
      </c>
      <c r="F51" s="7">
        <v>35</v>
      </c>
      <c r="G51" s="86">
        <f t="shared" si="0"/>
        <v>636.65000000000009</v>
      </c>
      <c r="H51" s="7">
        <v>120</v>
      </c>
      <c r="I51" s="21" t="s">
        <v>117</v>
      </c>
      <c r="J51" s="81"/>
    </row>
    <row r="52" spans="1:10" ht="12">
      <c r="A52" s="5">
        <v>335</v>
      </c>
      <c r="B52" s="3" t="s">
        <v>21</v>
      </c>
      <c r="C52" s="3" t="s">
        <v>63</v>
      </c>
      <c r="D52" s="7">
        <v>134</v>
      </c>
      <c r="E52" s="7">
        <v>100</v>
      </c>
      <c r="F52" s="7">
        <v>100</v>
      </c>
      <c r="G52" s="86">
        <f t="shared" si="0"/>
        <v>1819.0000000000002</v>
      </c>
      <c r="H52" s="7">
        <v>100</v>
      </c>
      <c r="I52" s="21" t="s">
        <v>118</v>
      </c>
      <c r="J52" s="81"/>
    </row>
    <row r="53" spans="1:10" ht="12">
      <c r="A53" s="5">
        <v>336</v>
      </c>
      <c r="B53" s="3" t="s">
        <v>23</v>
      </c>
      <c r="C53" s="3" t="s">
        <v>42</v>
      </c>
      <c r="D53" s="7">
        <v>70</v>
      </c>
      <c r="E53" s="7">
        <v>70</v>
      </c>
      <c r="F53" s="7">
        <v>70</v>
      </c>
      <c r="G53" s="86">
        <f t="shared" si="0"/>
        <v>1273.3000000000002</v>
      </c>
      <c r="H53" s="7">
        <v>100</v>
      </c>
      <c r="I53" s="21" t="s">
        <v>104</v>
      </c>
      <c r="J53" s="81"/>
    </row>
    <row r="54" spans="1:10" ht="12">
      <c r="A54" s="5">
        <v>336</v>
      </c>
      <c r="B54" s="3" t="s">
        <v>21</v>
      </c>
      <c r="C54" s="3" t="s">
        <v>42</v>
      </c>
      <c r="D54" s="7">
        <v>70</v>
      </c>
      <c r="E54" s="7">
        <v>70</v>
      </c>
      <c r="F54" s="7">
        <v>70</v>
      </c>
      <c r="G54" s="86">
        <f t="shared" si="0"/>
        <v>1273.3000000000002</v>
      </c>
      <c r="H54" s="7">
        <v>100</v>
      </c>
      <c r="I54" s="21" t="s">
        <v>104</v>
      </c>
      <c r="J54" s="81"/>
    </row>
    <row r="55" spans="1:10" ht="12">
      <c r="A55" s="5">
        <v>336</v>
      </c>
      <c r="B55" s="3" t="s">
        <v>29</v>
      </c>
      <c r="C55" s="3" t="s">
        <v>42</v>
      </c>
      <c r="D55" s="7">
        <v>106</v>
      </c>
      <c r="E55" s="7">
        <v>100</v>
      </c>
      <c r="F55" s="7">
        <v>100</v>
      </c>
      <c r="G55" s="86">
        <f t="shared" si="0"/>
        <v>1819.0000000000002</v>
      </c>
      <c r="H55" s="7">
        <v>100</v>
      </c>
      <c r="I55" s="21" t="s">
        <v>105</v>
      </c>
      <c r="J55" s="81"/>
    </row>
    <row r="56" spans="1:10" ht="12">
      <c r="A56" s="5">
        <v>338</v>
      </c>
      <c r="B56" s="3" t="s">
        <v>21</v>
      </c>
      <c r="C56" s="3" t="s">
        <v>43</v>
      </c>
      <c r="D56" s="7">
        <v>55</v>
      </c>
      <c r="E56" s="7">
        <v>55</v>
      </c>
      <c r="F56" s="7">
        <v>55</v>
      </c>
      <c r="G56" s="86">
        <f t="shared" si="0"/>
        <v>1000.45</v>
      </c>
      <c r="H56" s="7">
        <v>75</v>
      </c>
      <c r="I56" s="21" t="s">
        <v>108</v>
      </c>
      <c r="J56" s="81"/>
    </row>
    <row r="57" spans="1:10" ht="12">
      <c r="A57" s="5">
        <v>339</v>
      </c>
      <c r="B57" s="3" t="s">
        <v>23</v>
      </c>
      <c r="C57" s="3" t="s">
        <v>44</v>
      </c>
      <c r="D57" s="7">
        <v>70</v>
      </c>
      <c r="E57" s="7">
        <v>50</v>
      </c>
      <c r="F57" s="7">
        <v>50</v>
      </c>
      <c r="G57" s="86">
        <f t="shared" si="0"/>
        <v>909.50000000000011</v>
      </c>
      <c r="H57" s="7">
        <v>80</v>
      </c>
      <c r="I57" s="21" t="s">
        <v>315</v>
      </c>
      <c r="J57" s="81"/>
    </row>
    <row r="58" spans="1:10" ht="12">
      <c r="A58" s="5">
        <v>339</v>
      </c>
      <c r="B58" s="3" t="s">
        <v>21</v>
      </c>
      <c r="C58" s="3" t="s">
        <v>44</v>
      </c>
      <c r="D58" s="7">
        <v>80</v>
      </c>
      <c r="E58" s="7">
        <v>80</v>
      </c>
      <c r="F58" s="7">
        <v>80</v>
      </c>
      <c r="G58" s="86">
        <f t="shared" si="0"/>
        <v>1455.2</v>
      </c>
      <c r="H58" s="7">
        <v>80</v>
      </c>
      <c r="I58" s="21" t="s">
        <v>119</v>
      </c>
      <c r="J58" s="81"/>
    </row>
    <row r="59" spans="1:10" ht="12">
      <c r="A59" s="5">
        <v>340</v>
      </c>
      <c r="B59" s="3" t="s">
        <v>23</v>
      </c>
      <c r="C59" s="3" t="s">
        <v>72</v>
      </c>
      <c r="D59" s="7">
        <v>118</v>
      </c>
      <c r="E59" s="7">
        <v>120</v>
      </c>
      <c r="F59" s="7">
        <v>100</v>
      </c>
      <c r="G59" s="86">
        <f t="shared" si="0"/>
        <v>2182.8000000000002</v>
      </c>
      <c r="H59" s="7">
        <v>75</v>
      </c>
      <c r="I59" s="21" t="s">
        <v>120</v>
      </c>
      <c r="J59" s="134" t="s">
        <v>425</v>
      </c>
    </row>
    <row r="60" spans="1:10" ht="24">
      <c r="A60" s="5">
        <v>342</v>
      </c>
      <c r="B60" s="5" t="s">
        <v>21</v>
      </c>
      <c r="C60" s="5" t="s">
        <v>316</v>
      </c>
      <c r="D60" s="4">
        <v>76</v>
      </c>
      <c r="E60" s="4">
        <v>60</v>
      </c>
      <c r="F60" s="4">
        <v>60</v>
      </c>
      <c r="G60" s="86">
        <f t="shared" si="0"/>
        <v>1091.4000000000001</v>
      </c>
      <c r="H60" s="7">
        <v>70</v>
      </c>
      <c r="I60" s="21" t="s">
        <v>119</v>
      </c>
      <c r="J60" s="81"/>
    </row>
    <row r="61" spans="1:10" ht="12">
      <c r="A61" s="5" t="s">
        <v>45</v>
      </c>
      <c r="B61" s="3" t="s">
        <v>23</v>
      </c>
      <c r="C61" s="3" t="s">
        <v>46</v>
      </c>
      <c r="D61" s="7">
        <v>85</v>
      </c>
      <c r="E61" s="7">
        <v>85</v>
      </c>
      <c r="F61" s="7">
        <v>85</v>
      </c>
      <c r="G61" s="86">
        <f t="shared" si="0"/>
        <v>1546.15</v>
      </c>
      <c r="H61" s="7">
        <v>108</v>
      </c>
      <c r="I61" s="21" t="s">
        <v>102</v>
      </c>
      <c r="J61" s="81"/>
    </row>
    <row r="62" spans="1:10" ht="12">
      <c r="A62" s="5" t="s">
        <v>91</v>
      </c>
      <c r="B62" s="3" t="s">
        <v>23</v>
      </c>
      <c r="C62" s="3" t="s">
        <v>64</v>
      </c>
      <c r="D62" s="7">
        <v>50</v>
      </c>
      <c r="E62" s="7">
        <v>50</v>
      </c>
      <c r="F62" s="7">
        <v>50</v>
      </c>
      <c r="G62" s="86">
        <f t="shared" si="0"/>
        <v>909.50000000000011</v>
      </c>
      <c r="H62" s="7">
        <v>40</v>
      </c>
      <c r="I62" s="21" t="s">
        <v>116</v>
      </c>
      <c r="J62" s="81"/>
    </row>
    <row r="63" spans="1:10" ht="24">
      <c r="A63" s="5">
        <v>360</v>
      </c>
      <c r="B63" s="3" t="s">
        <v>23</v>
      </c>
      <c r="C63" s="3" t="s">
        <v>47</v>
      </c>
      <c r="D63" s="7">
        <v>29</v>
      </c>
      <c r="E63" s="7">
        <v>29</v>
      </c>
      <c r="F63" s="7">
        <v>29</v>
      </c>
      <c r="G63" s="86">
        <f t="shared" si="0"/>
        <v>527.51</v>
      </c>
      <c r="H63" s="7">
        <v>70</v>
      </c>
      <c r="I63" s="21" t="s">
        <v>121</v>
      </c>
      <c r="J63" s="81"/>
    </row>
    <row r="64" spans="1:10" ht="24">
      <c r="A64" s="5">
        <v>361</v>
      </c>
      <c r="B64" s="3" t="s">
        <v>30</v>
      </c>
      <c r="C64" s="3" t="s">
        <v>48</v>
      </c>
      <c r="D64" s="7">
        <v>15</v>
      </c>
      <c r="E64" s="7">
        <v>15</v>
      </c>
      <c r="F64" s="7">
        <v>15</v>
      </c>
      <c r="G64" s="86">
        <f t="shared" si="0"/>
        <v>272.85000000000002</v>
      </c>
      <c r="H64" s="7">
        <v>70</v>
      </c>
      <c r="I64" s="21" t="s">
        <v>121</v>
      </c>
      <c r="J64" s="81"/>
    </row>
    <row r="65" spans="1:10" ht="12">
      <c r="A65" s="5">
        <v>365</v>
      </c>
      <c r="B65" s="3" t="s">
        <v>21</v>
      </c>
      <c r="C65" s="3" t="s">
        <v>65</v>
      </c>
      <c r="D65" s="7">
        <v>60</v>
      </c>
      <c r="E65" s="7">
        <v>60</v>
      </c>
      <c r="F65" s="7">
        <v>60</v>
      </c>
      <c r="G65" s="86">
        <f t="shared" si="0"/>
        <v>1091.4000000000001</v>
      </c>
      <c r="H65" s="7">
        <v>75</v>
      </c>
      <c r="I65" s="21" t="s">
        <v>122</v>
      </c>
      <c r="J65" s="81"/>
    </row>
    <row r="66" spans="1:10" ht="12">
      <c r="A66" s="5">
        <v>366</v>
      </c>
      <c r="B66" s="3" t="s">
        <v>21</v>
      </c>
      <c r="C66" s="3" t="s">
        <v>49</v>
      </c>
      <c r="D66" s="7">
        <v>104</v>
      </c>
      <c r="E66" s="7">
        <v>80</v>
      </c>
      <c r="F66" s="7">
        <v>80</v>
      </c>
      <c r="G66" s="86">
        <f t="shared" si="0"/>
        <v>1455.2</v>
      </c>
      <c r="H66" s="7">
        <v>84</v>
      </c>
      <c r="I66" s="21" t="s">
        <v>123</v>
      </c>
      <c r="J66" s="81"/>
    </row>
    <row r="67" spans="1:10" ht="12" hidden="1">
      <c r="A67" s="5" t="s">
        <v>66</v>
      </c>
      <c r="B67" s="3" t="s">
        <v>23</v>
      </c>
      <c r="C67" s="3" t="s">
        <v>67</v>
      </c>
      <c r="D67" s="7"/>
      <c r="E67" s="3"/>
      <c r="F67" s="3"/>
      <c r="G67" s="86">
        <f t="shared" si="0"/>
        <v>0</v>
      </c>
      <c r="H67" s="7" t="s">
        <v>33</v>
      </c>
      <c r="I67" s="85" t="s">
        <v>33</v>
      </c>
      <c r="J67" s="81"/>
    </row>
    <row r="68" spans="1:10" ht="24" hidden="1">
      <c r="A68" s="5" t="s">
        <v>68</v>
      </c>
      <c r="B68" s="3" t="s">
        <v>21</v>
      </c>
      <c r="C68" s="3" t="s">
        <v>69</v>
      </c>
      <c r="D68" s="7"/>
      <c r="E68" s="3"/>
      <c r="F68" s="3"/>
      <c r="G68" s="86">
        <f>E68*18.19</f>
        <v>0</v>
      </c>
      <c r="H68" s="7" t="s">
        <v>33</v>
      </c>
      <c r="I68" s="85" t="s">
        <v>33</v>
      </c>
      <c r="J68" s="81"/>
    </row>
    <row r="69" spans="1:10" ht="12">
      <c r="A69" s="5" t="s">
        <v>70</v>
      </c>
      <c r="B69" s="3" t="s">
        <v>23</v>
      </c>
      <c r="C69" s="3" t="s">
        <v>73</v>
      </c>
      <c r="D69" s="7">
        <v>45</v>
      </c>
      <c r="E69" s="7">
        <v>45</v>
      </c>
      <c r="F69" s="7">
        <v>45</v>
      </c>
      <c r="G69" s="86">
        <f>E69*18.19</f>
        <v>818.55000000000007</v>
      </c>
      <c r="H69" s="7">
        <v>25</v>
      </c>
      <c r="I69" s="10" t="s">
        <v>124</v>
      </c>
      <c r="J69" s="81"/>
    </row>
    <row r="70" spans="1:10" ht="12">
      <c r="A70" s="5">
        <v>401</v>
      </c>
      <c r="B70" s="3" t="s">
        <v>21</v>
      </c>
      <c r="C70" s="3" t="s">
        <v>71</v>
      </c>
      <c r="D70" s="7">
        <v>40</v>
      </c>
      <c r="E70" s="7">
        <v>40</v>
      </c>
      <c r="F70" s="7">
        <v>40</v>
      </c>
      <c r="G70" s="86">
        <f>E70*18.19</f>
        <v>727.6</v>
      </c>
      <c r="H70" s="7">
        <v>25</v>
      </c>
      <c r="I70" s="21" t="s">
        <v>125</v>
      </c>
      <c r="J70" s="81"/>
    </row>
    <row r="71" spans="1:10" ht="12" thickBot="1">
      <c r="A71" s="43"/>
      <c r="B71" s="43"/>
      <c r="C71" s="43"/>
      <c r="D71" s="43"/>
      <c r="E71" s="87">
        <f>SUM(E3:E70)</f>
        <v>5097</v>
      </c>
      <c r="F71" s="88"/>
      <c r="G71" s="94">
        <f>SUM(G3:G70)</f>
        <v>92714.429999999978</v>
      </c>
      <c r="H71" s="43"/>
      <c r="I71" s="43"/>
      <c r="J71" s="81"/>
    </row>
    <row r="72" spans="1:10" ht="12" thickTop="1">
      <c r="A72" s="42" t="s">
        <v>313</v>
      </c>
      <c r="B72" s="42"/>
      <c r="C72" s="42"/>
      <c r="D72" s="42"/>
      <c r="E72" s="42"/>
      <c r="F72" s="42"/>
      <c r="G72" s="89"/>
      <c r="H72" s="42"/>
      <c r="I72" s="42"/>
    </row>
    <row r="73" spans="1:10" ht="12">
      <c r="A73" s="5" t="s">
        <v>170</v>
      </c>
      <c r="B73" s="3" t="s">
        <v>171</v>
      </c>
      <c r="C73" s="3" t="s">
        <v>317</v>
      </c>
      <c r="D73" s="7">
        <v>170</v>
      </c>
      <c r="E73" s="7">
        <v>170</v>
      </c>
      <c r="F73" s="7">
        <v>170</v>
      </c>
      <c r="G73" s="90">
        <f>E73*18.19</f>
        <v>3092.3</v>
      </c>
      <c r="H73" s="19" t="s">
        <v>32</v>
      </c>
      <c r="I73" s="21" t="s">
        <v>110</v>
      </c>
      <c r="J73" s="81"/>
    </row>
    <row r="74" spans="1:10" ht="12.75" customHeight="1">
      <c r="A74" s="5">
        <v>584</v>
      </c>
      <c r="B74" s="5" t="s">
        <v>21</v>
      </c>
      <c r="C74" s="5" t="s">
        <v>318</v>
      </c>
      <c r="D74" s="4">
        <v>90</v>
      </c>
      <c r="E74" s="4">
        <v>90</v>
      </c>
      <c r="F74" s="4">
        <v>90</v>
      </c>
      <c r="G74" s="90">
        <f>E74*18.19</f>
        <v>1637.1000000000001</v>
      </c>
      <c r="H74" s="39" t="s">
        <v>32</v>
      </c>
      <c r="I74" s="10" t="s">
        <v>124</v>
      </c>
      <c r="J74" s="81"/>
    </row>
    <row r="75" spans="1:10" ht="12" thickBot="1">
      <c r="A75" s="81"/>
      <c r="B75" s="81"/>
      <c r="C75" s="81"/>
      <c r="D75" s="81"/>
      <c r="E75" s="91">
        <f>SUM(E73:E74)</f>
        <v>260</v>
      </c>
      <c r="F75" s="92"/>
      <c r="G75" s="93">
        <f>SUM(G73:G74)</f>
        <v>4729.4000000000005</v>
      </c>
      <c r="H75" s="81"/>
      <c r="I75" s="81"/>
      <c r="J75" s="81"/>
    </row>
    <row r="76" spans="1:10" ht="14" thickTop="1">
      <c r="A76" s="2"/>
      <c r="B76" s="2"/>
      <c r="C76" s="2"/>
      <c r="D76" s="2"/>
    </row>
    <row r="83" spans="3:3">
      <c r="C83" s="1"/>
    </row>
  </sheetData>
  <mergeCells count="1">
    <mergeCell ref="C1:J1"/>
  </mergeCells>
  <phoneticPr fontId="0" type="noConversion"/>
  <printOptions gridLines="1"/>
  <pageMargins left="0.36" right="0.45" top="0.54" bottom="0.46" header="0.5" footer="0.24"/>
  <pageSetup orientation="portrait" horizontalDpi="300" verticalDpi="300"/>
  <headerFooter alignWithMargins="0">
    <oddFooter>&amp;L&amp;"Tahoma" &amp;08 Tab: &amp;A; September 20 2002; &amp;T&amp;C&amp;"Tahoma" &amp;08 &amp;P&amp;R&amp;"Tahoma" &amp;08D:\Data\TAS\02W\postings.02AUG02.xls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86"/>
  <sheetViews>
    <sheetView workbookViewId="0">
      <selection activeCell="A3" sqref="A3:M3"/>
    </sheetView>
  </sheetViews>
  <sheetFormatPr baseColWidth="10" defaultColWidth="8.75" defaultRowHeight="11"/>
  <cols>
    <col min="1" max="1" width="4.25" customWidth="1"/>
    <col min="2" max="2" width="11.75" customWidth="1"/>
    <col min="3" max="3" width="6.25" customWidth="1"/>
    <col min="4" max="4" width="18" customWidth="1"/>
    <col min="5" max="5" width="5.75" hidden="1" customWidth="1"/>
    <col min="6" max="6" width="5.75" customWidth="1"/>
    <col min="7" max="7" width="5.75" hidden="1" customWidth="1"/>
    <col min="8" max="8" width="5.75" customWidth="1"/>
    <col min="9" max="9" width="5.75" hidden="1" customWidth="1"/>
    <col min="10" max="10" width="10" customWidth="1"/>
    <col min="11" max="11" width="5.25" customWidth="1"/>
    <col min="12" max="12" width="38.75" customWidth="1"/>
    <col min="13" max="13" width="12.5" customWidth="1"/>
  </cols>
  <sheetData>
    <row r="1" spans="1:13" ht="34.5" customHeight="1">
      <c r="F1" s="201" t="s">
        <v>199</v>
      </c>
      <c r="G1" s="201"/>
      <c r="H1" s="201"/>
      <c r="I1" s="201"/>
      <c r="J1" s="201"/>
      <c r="K1" s="201"/>
      <c r="L1" s="202"/>
    </row>
    <row r="2" spans="1:13" ht="50.25" customHeight="1">
      <c r="A2" s="6" t="s">
        <v>93</v>
      </c>
      <c r="B2" s="8" t="s">
        <v>127</v>
      </c>
      <c r="C2" s="6" t="s">
        <v>126</v>
      </c>
      <c r="D2" s="8" t="s">
        <v>94</v>
      </c>
      <c r="E2" s="6" t="s">
        <v>130</v>
      </c>
      <c r="F2" s="6" t="s">
        <v>192</v>
      </c>
      <c r="G2" s="6" t="s">
        <v>131</v>
      </c>
      <c r="H2" s="6" t="s">
        <v>193</v>
      </c>
      <c r="I2" s="6" t="s">
        <v>132</v>
      </c>
      <c r="J2" s="8" t="s">
        <v>95</v>
      </c>
      <c r="K2" s="6" t="s">
        <v>191</v>
      </c>
      <c r="L2" s="8" t="s">
        <v>96</v>
      </c>
      <c r="M2" s="9"/>
    </row>
    <row r="3" spans="1:13" ht="72">
      <c r="A3" s="26"/>
      <c r="B3" s="5" t="s">
        <v>180</v>
      </c>
      <c r="C3" s="5" t="s">
        <v>181</v>
      </c>
      <c r="D3" s="77" t="s">
        <v>188</v>
      </c>
      <c r="E3" s="78">
        <v>35</v>
      </c>
      <c r="F3" s="78">
        <v>35</v>
      </c>
      <c r="G3" s="78">
        <v>35</v>
      </c>
      <c r="H3" s="25">
        <f t="shared" ref="H3:H34" si="0">F3/13</f>
        <v>2.6923076923076925</v>
      </c>
      <c r="I3" s="20"/>
      <c r="J3" s="21" t="s">
        <v>177</v>
      </c>
      <c r="K3" s="13"/>
      <c r="L3" s="20" t="s">
        <v>200</v>
      </c>
      <c r="M3" s="9"/>
    </row>
    <row r="4" spans="1:13" ht="72">
      <c r="A4" s="26"/>
      <c r="B4" s="5" t="s">
        <v>182</v>
      </c>
      <c r="C4" s="5" t="s">
        <v>181</v>
      </c>
      <c r="D4" s="77" t="s">
        <v>189</v>
      </c>
      <c r="E4" s="4">
        <v>40</v>
      </c>
      <c r="F4" s="4">
        <v>40</v>
      </c>
      <c r="G4" s="4">
        <v>40</v>
      </c>
      <c r="H4" s="25">
        <f t="shared" si="0"/>
        <v>3.0769230769230771</v>
      </c>
      <c r="I4" s="20"/>
      <c r="J4" s="21" t="s">
        <v>177</v>
      </c>
      <c r="K4" s="13"/>
      <c r="L4" s="20" t="s">
        <v>201</v>
      </c>
      <c r="M4" s="9"/>
    </row>
    <row r="5" spans="1:13" ht="72">
      <c r="A5" s="26"/>
      <c r="B5" s="5" t="s">
        <v>180</v>
      </c>
      <c r="C5" s="5" t="s">
        <v>183</v>
      </c>
      <c r="D5" s="77" t="s">
        <v>188</v>
      </c>
      <c r="E5" s="4">
        <v>35</v>
      </c>
      <c r="F5" s="4">
        <v>35</v>
      </c>
      <c r="G5" s="4">
        <v>35</v>
      </c>
      <c r="H5" s="25">
        <f t="shared" si="0"/>
        <v>2.6923076923076925</v>
      </c>
      <c r="I5" s="20"/>
      <c r="J5" s="21" t="s">
        <v>177</v>
      </c>
      <c r="K5" s="13"/>
      <c r="L5" s="20" t="s">
        <v>202</v>
      </c>
      <c r="M5" s="9"/>
    </row>
    <row r="6" spans="1:13" ht="72">
      <c r="A6" s="26"/>
      <c r="B6" s="5" t="s">
        <v>182</v>
      </c>
      <c r="C6" s="5" t="s">
        <v>183</v>
      </c>
      <c r="D6" s="77" t="s">
        <v>189</v>
      </c>
      <c r="E6" s="4">
        <v>40</v>
      </c>
      <c r="F6" s="4">
        <v>40</v>
      </c>
      <c r="G6" s="4">
        <v>40</v>
      </c>
      <c r="H6" s="25">
        <f t="shared" si="0"/>
        <v>3.0769230769230771</v>
      </c>
      <c r="I6" s="20"/>
      <c r="J6" s="21" t="s">
        <v>177</v>
      </c>
      <c r="K6" s="13"/>
      <c r="L6" s="20" t="s">
        <v>201</v>
      </c>
      <c r="M6" s="9"/>
    </row>
    <row r="7" spans="1:13" ht="84">
      <c r="A7" s="27"/>
      <c r="B7" s="5" t="s">
        <v>75</v>
      </c>
      <c r="C7" s="3" t="s">
        <v>83</v>
      </c>
      <c r="D7" s="3" t="s">
        <v>51</v>
      </c>
      <c r="E7" s="7">
        <v>122</v>
      </c>
      <c r="F7" s="7">
        <v>122</v>
      </c>
      <c r="G7" s="7">
        <v>122</v>
      </c>
      <c r="H7" s="25">
        <f t="shared" si="0"/>
        <v>9.384615384615385</v>
      </c>
      <c r="I7" s="7" t="s">
        <v>179</v>
      </c>
      <c r="J7" s="79" t="s">
        <v>97</v>
      </c>
      <c r="K7" s="13">
        <v>6</v>
      </c>
      <c r="L7" s="80" t="s">
        <v>203</v>
      </c>
      <c r="M7" s="81"/>
    </row>
    <row r="8" spans="1:13" ht="72">
      <c r="A8" s="27"/>
      <c r="B8" s="5" t="s">
        <v>76</v>
      </c>
      <c r="C8" s="3" t="s">
        <v>83</v>
      </c>
      <c r="D8" s="3" t="s">
        <v>51</v>
      </c>
      <c r="E8" s="7">
        <v>100</v>
      </c>
      <c r="F8" s="7">
        <v>100</v>
      </c>
      <c r="G8" s="7">
        <v>100</v>
      </c>
      <c r="H8" s="25">
        <f t="shared" si="0"/>
        <v>7.6923076923076925</v>
      </c>
      <c r="I8" s="7"/>
      <c r="J8" s="79" t="s">
        <v>97</v>
      </c>
      <c r="K8" s="13">
        <v>6</v>
      </c>
      <c r="L8" s="80" t="s">
        <v>204</v>
      </c>
      <c r="M8" s="81"/>
    </row>
    <row r="9" spans="1:13" ht="72">
      <c r="A9" s="27"/>
      <c r="B9" s="5" t="s">
        <v>77</v>
      </c>
      <c r="C9" s="3" t="s">
        <v>83</v>
      </c>
      <c r="D9" s="3" t="s">
        <v>51</v>
      </c>
      <c r="E9" s="7">
        <v>100</v>
      </c>
      <c r="F9" s="7">
        <v>100</v>
      </c>
      <c r="G9" s="7">
        <v>100</v>
      </c>
      <c r="H9" s="25">
        <f t="shared" si="0"/>
        <v>7.6923076923076925</v>
      </c>
      <c r="I9" s="7"/>
      <c r="J9" s="79" t="s">
        <v>97</v>
      </c>
      <c r="K9" s="13">
        <v>6</v>
      </c>
      <c r="L9" s="80" t="s">
        <v>204</v>
      </c>
      <c r="M9" s="81"/>
    </row>
    <row r="10" spans="1:13" ht="72">
      <c r="A10" s="27"/>
      <c r="B10" s="5" t="s">
        <v>81</v>
      </c>
      <c r="C10" s="3" t="s">
        <v>83</v>
      </c>
      <c r="D10" s="3" t="s">
        <v>51</v>
      </c>
      <c r="E10" s="7">
        <v>100</v>
      </c>
      <c r="F10" s="7">
        <v>100</v>
      </c>
      <c r="G10" s="7">
        <v>100</v>
      </c>
      <c r="H10" s="25">
        <f t="shared" si="0"/>
        <v>7.6923076923076925</v>
      </c>
      <c r="I10" s="7"/>
      <c r="J10" s="79" t="s">
        <v>97</v>
      </c>
      <c r="K10" s="13">
        <v>6</v>
      </c>
      <c r="L10" s="80" t="s">
        <v>204</v>
      </c>
      <c r="M10" s="81"/>
    </row>
    <row r="11" spans="1:13" ht="84">
      <c r="A11" s="27"/>
      <c r="B11" s="5" t="s">
        <v>78</v>
      </c>
      <c r="C11" s="3" t="s">
        <v>84</v>
      </c>
      <c r="D11" s="3" t="s">
        <v>52</v>
      </c>
      <c r="E11" s="7">
        <v>122</v>
      </c>
      <c r="F11" s="7">
        <v>122</v>
      </c>
      <c r="G11" s="7">
        <v>122</v>
      </c>
      <c r="H11" s="25">
        <f t="shared" si="0"/>
        <v>9.384615384615385</v>
      </c>
      <c r="I11" s="7" t="s">
        <v>179</v>
      </c>
      <c r="J11" s="79" t="s">
        <v>97</v>
      </c>
      <c r="K11" s="13">
        <v>6</v>
      </c>
      <c r="L11" s="80" t="s">
        <v>203</v>
      </c>
      <c r="M11" s="81"/>
    </row>
    <row r="12" spans="1:13" ht="72">
      <c r="A12" s="27"/>
      <c r="B12" s="5" t="s">
        <v>79</v>
      </c>
      <c r="C12" s="3" t="s">
        <v>84</v>
      </c>
      <c r="D12" s="3" t="s">
        <v>52</v>
      </c>
      <c r="E12" s="7">
        <v>100</v>
      </c>
      <c r="F12" s="7">
        <v>100</v>
      </c>
      <c r="G12" s="7">
        <v>100</v>
      </c>
      <c r="H12" s="25">
        <f t="shared" si="0"/>
        <v>7.6923076923076925</v>
      </c>
      <c r="I12" s="7"/>
      <c r="J12" s="79" t="s">
        <v>97</v>
      </c>
      <c r="K12" s="13">
        <v>6</v>
      </c>
      <c r="L12" s="80" t="s">
        <v>204</v>
      </c>
      <c r="M12" s="81"/>
    </row>
    <row r="13" spans="1:13" ht="72">
      <c r="A13" s="27"/>
      <c r="B13" s="5" t="s">
        <v>80</v>
      </c>
      <c r="C13" s="3" t="s">
        <v>84</v>
      </c>
      <c r="D13" s="3" t="s">
        <v>52</v>
      </c>
      <c r="E13" s="7">
        <v>100</v>
      </c>
      <c r="F13" s="7">
        <v>100</v>
      </c>
      <c r="G13" s="7">
        <v>100</v>
      </c>
      <c r="H13" s="25">
        <f t="shared" si="0"/>
        <v>7.6923076923076925</v>
      </c>
      <c r="I13" s="7"/>
      <c r="J13" s="79" t="s">
        <v>97</v>
      </c>
      <c r="K13" s="13">
        <v>6</v>
      </c>
      <c r="L13" s="80" t="s">
        <v>204</v>
      </c>
      <c r="M13" s="81"/>
    </row>
    <row r="14" spans="1:13" ht="72">
      <c r="A14" s="27"/>
      <c r="B14" s="5" t="s">
        <v>82</v>
      </c>
      <c r="C14" s="3" t="s">
        <v>84</v>
      </c>
      <c r="D14" s="3" t="s">
        <v>52</v>
      </c>
      <c r="E14" s="7">
        <v>100</v>
      </c>
      <c r="F14" s="7">
        <v>100</v>
      </c>
      <c r="G14" s="7">
        <v>100</v>
      </c>
      <c r="H14" s="25">
        <f t="shared" si="0"/>
        <v>7.6923076923076925</v>
      </c>
      <c r="I14" s="7"/>
      <c r="J14" s="79" t="s">
        <v>97</v>
      </c>
      <c r="K14" s="13">
        <v>6</v>
      </c>
      <c r="L14" s="82" t="s">
        <v>204</v>
      </c>
      <c r="M14" s="81"/>
    </row>
    <row r="15" spans="1:13" ht="24">
      <c r="A15" s="27"/>
      <c r="B15" s="5" t="s">
        <v>85</v>
      </c>
      <c r="C15" s="3" t="s">
        <v>23</v>
      </c>
      <c r="D15" s="3" t="s">
        <v>34</v>
      </c>
      <c r="E15" s="7">
        <v>115</v>
      </c>
      <c r="F15" s="7">
        <v>115</v>
      </c>
      <c r="G15" s="7">
        <v>115</v>
      </c>
      <c r="H15" s="25">
        <f t="shared" si="0"/>
        <v>8.8461538461538467</v>
      </c>
      <c r="I15" s="7">
        <v>75</v>
      </c>
      <c r="J15" s="83" t="s">
        <v>98</v>
      </c>
      <c r="K15" s="11"/>
      <c r="L15" s="23" t="s">
        <v>133</v>
      </c>
      <c r="M15" s="81"/>
    </row>
    <row r="16" spans="1:13" ht="60">
      <c r="A16" s="27"/>
      <c r="B16" s="5" t="s">
        <v>86</v>
      </c>
      <c r="C16" s="3" t="s">
        <v>23</v>
      </c>
      <c r="D16" s="3" t="s">
        <v>32</v>
      </c>
      <c r="E16" s="7">
        <v>120</v>
      </c>
      <c r="F16" s="7">
        <v>120</v>
      </c>
      <c r="G16" s="7">
        <v>120</v>
      </c>
      <c r="H16" s="25">
        <f t="shared" si="0"/>
        <v>9.2307692307692299</v>
      </c>
      <c r="I16" s="7" t="s">
        <v>137</v>
      </c>
      <c r="J16" s="83" t="s">
        <v>98</v>
      </c>
      <c r="K16" s="12">
        <v>5</v>
      </c>
      <c r="L16" s="14" t="s">
        <v>134</v>
      </c>
      <c r="M16" s="81"/>
    </row>
    <row r="17" spans="1:13" ht="48">
      <c r="A17" s="27"/>
      <c r="B17" s="5" t="s">
        <v>87</v>
      </c>
      <c r="C17" s="3" t="s">
        <v>25</v>
      </c>
      <c r="D17" s="3" t="s">
        <v>34</v>
      </c>
      <c r="E17" s="7">
        <v>125</v>
      </c>
      <c r="F17" s="7">
        <v>125</v>
      </c>
      <c r="G17" s="7">
        <v>125</v>
      </c>
      <c r="H17" s="25">
        <f t="shared" si="0"/>
        <v>9.615384615384615</v>
      </c>
      <c r="I17" s="7">
        <v>60</v>
      </c>
      <c r="J17" s="84" t="s">
        <v>99</v>
      </c>
      <c r="K17" s="13">
        <v>7</v>
      </c>
      <c r="L17" s="10" t="s">
        <v>135</v>
      </c>
      <c r="M17" s="81"/>
    </row>
    <row r="18" spans="1:13" ht="60">
      <c r="A18" s="27"/>
      <c r="B18" s="5" t="s">
        <v>88</v>
      </c>
      <c r="C18" s="3" t="s">
        <v>25</v>
      </c>
      <c r="D18" s="3" t="s">
        <v>32</v>
      </c>
      <c r="E18" s="7">
        <v>100</v>
      </c>
      <c r="F18" s="7">
        <v>100</v>
      </c>
      <c r="G18" s="7">
        <v>100</v>
      </c>
      <c r="H18" s="25">
        <f t="shared" si="0"/>
        <v>7.6923076923076925</v>
      </c>
      <c r="I18" s="7" t="s">
        <v>178</v>
      </c>
      <c r="J18" s="84" t="s">
        <v>99</v>
      </c>
      <c r="K18" s="12"/>
      <c r="L18" s="14" t="s">
        <v>136</v>
      </c>
      <c r="M18" s="81"/>
    </row>
    <row r="19" spans="1:13" ht="24">
      <c r="A19" s="27"/>
      <c r="B19" s="5" t="s">
        <v>89</v>
      </c>
      <c r="C19" s="3" t="s">
        <v>21</v>
      </c>
      <c r="D19" s="3" t="s">
        <v>34</v>
      </c>
      <c r="E19" s="7">
        <v>171</v>
      </c>
      <c r="F19" s="7">
        <v>150</v>
      </c>
      <c r="G19" s="7">
        <v>150</v>
      </c>
      <c r="H19" s="25">
        <f t="shared" si="0"/>
        <v>11.538461538461538</v>
      </c>
      <c r="I19" s="7">
        <v>100</v>
      </c>
      <c r="J19" s="83" t="s">
        <v>100</v>
      </c>
      <c r="K19" s="15"/>
      <c r="L19" s="10"/>
      <c r="M19" s="81"/>
    </row>
    <row r="20" spans="1:13" ht="24">
      <c r="A20" s="27"/>
      <c r="B20" s="5" t="s">
        <v>90</v>
      </c>
      <c r="C20" s="3" t="s">
        <v>35</v>
      </c>
      <c r="D20" s="3" t="s">
        <v>32</v>
      </c>
      <c r="E20" s="7">
        <v>270</v>
      </c>
      <c r="F20" s="7">
        <v>165</v>
      </c>
      <c r="G20" s="7">
        <v>165</v>
      </c>
      <c r="H20" s="25">
        <f t="shared" si="0"/>
        <v>12.692307692307692</v>
      </c>
      <c r="I20" s="7" t="s">
        <v>138</v>
      </c>
      <c r="J20" s="83" t="s">
        <v>100</v>
      </c>
      <c r="K20" s="12"/>
      <c r="L20" s="14" t="s">
        <v>139</v>
      </c>
      <c r="M20" s="81"/>
    </row>
    <row r="21" spans="1:13" ht="60">
      <c r="A21" s="27"/>
      <c r="B21" s="5">
        <v>210</v>
      </c>
      <c r="C21" s="3" t="s">
        <v>23</v>
      </c>
      <c r="D21" s="3" t="s">
        <v>190</v>
      </c>
      <c r="E21" s="7">
        <v>66</v>
      </c>
      <c r="F21" s="7">
        <v>66</v>
      </c>
      <c r="G21" s="7">
        <v>66</v>
      </c>
      <c r="H21" s="25">
        <f t="shared" si="0"/>
        <v>5.0769230769230766</v>
      </c>
      <c r="I21" s="7">
        <v>225</v>
      </c>
      <c r="J21" s="16" t="s">
        <v>101</v>
      </c>
      <c r="K21" s="13"/>
      <c r="L21" s="10" t="s">
        <v>142</v>
      </c>
      <c r="M21" s="81"/>
    </row>
    <row r="22" spans="1:13" ht="36">
      <c r="A22" s="27"/>
      <c r="B22" s="5">
        <v>210</v>
      </c>
      <c r="C22" s="3" t="s">
        <v>21</v>
      </c>
      <c r="D22" s="3" t="s">
        <v>190</v>
      </c>
      <c r="E22" s="7">
        <v>70</v>
      </c>
      <c r="F22" s="7">
        <v>70</v>
      </c>
      <c r="G22" s="7">
        <v>70</v>
      </c>
      <c r="H22" s="25">
        <f t="shared" si="0"/>
        <v>5.384615384615385</v>
      </c>
      <c r="I22" s="7">
        <v>125</v>
      </c>
      <c r="J22" s="83" t="s">
        <v>102</v>
      </c>
      <c r="K22" s="13">
        <v>3</v>
      </c>
      <c r="L22" s="10"/>
      <c r="M22" s="81"/>
    </row>
    <row r="23" spans="1:13" ht="24">
      <c r="A23" s="27"/>
      <c r="B23" s="5" t="s">
        <v>31</v>
      </c>
      <c r="C23" s="3" t="s">
        <v>23</v>
      </c>
      <c r="D23" s="3" t="s">
        <v>36</v>
      </c>
      <c r="E23" s="7">
        <v>80</v>
      </c>
      <c r="F23" s="7">
        <v>80</v>
      </c>
      <c r="G23" s="7">
        <v>80</v>
      </c>
      <c r="H23" s="25">
        <f t="shared" si="0"/>
        <v>6.1538461538461542</v>
      </c>
      <c r="I23" s="7">
        <v>200</v>
      </c>
      <c r="J23" s="83" t="s">
        <v>103</v>
      </c>
      <c r="K23" s="13">
        <v>5</v>
      </c>
      <c r="L23" s="10" t="s">
        <v>143</v>
      </c>
      <c r="M23" s="81"/>
    </row>
    <row r="24" spans="1:13" ht="24">
      <c r="A24" s="27"/>
      <c r="B24" s="5" t="s">
        <v>31</v>
      </c>
      <c r="C24" s="3" t="s">
        <v>21</v>
      </c>
      <c r="D24" s="3" t="s">
        <v>36</v>
      </c>
      <c r="E24" s="7">
        <v>80</v>
      </c>
      <c r="F24" s="7">
        <v>80</v>
      </c>
      <c r="G24" s="7">
        <v>80</v>
      </c>
      <c r="H24" s="25">
        <f t="shared" si="0"/>
        <v>6.1538461538461542</v>
      </c>
      <c r="I24" s="7">
        <v>150</v>
      </c>
      <c r="J24" s="83" t="s">
        <v>103</v>
      </c>
      <c r="K24" s="13">
        <v>5</v>
      </c>
      <c r="L24" s="10" t="s">
        <v>143</v>
      </c>
      <c r="M24" s="81"/>
    </row>
    <row r="25" spans="1:13" ht="24">
      <c r="A25" s="27"/>
      <c r="B25" s="5" t="s">
        <v>31</v>
      </c>
      <c r="C25" s="3" t="s">
        <v>29</v>
      </c>
      <c r="D25" s="3" t="s">
        <v>36</v>
      </c>
      <c r="E25" s="7">
        <v>80</v>
      </c>
      <c r="F25" s="7">
        <v>80</v>
      </c>
      <c r="G25" s="7">
        <v>80</v>
      </c>
      <c r="H25" s="25">
        <f t="shared" si="0"/>
        <v>6.1538461538461542</v>
      </c>
      <c r="I25" s="7">
        <v>150</v>
      </c>
      <c r="J25" s="83" t="s">
        <v>104</v>
      </c>
      <c r="K25" s="13"/>
      <c r="L25" s="10"/>
      <c r="M25" s="81"/>
    </row>
    <row r="26" spans="1:13" ht="24">
      <c r="A26" s="27"/>
      <c r="B26" s="5" t="s">
        <v>24</v>
      </c>
      <c r="C26" s="3" t="s">
        <v>23</v>
      </c>
      <c r="D26" s="3" t="s">
        <v>37</v>
      </c>
      <c r="E26" s="7">
        <v>96</v>
      </c>
      <c r="F26" s="7">
        <v>96</v>
      </c>
      <c r="G26" s="7">
        <v>96</v>
      </c>
      <c r="H26" s="25">
        <f t="shared" si="0"/>
        <v>7.384615384615385</v>
      </c>
      <c r="I26" s="7">
        <v>60</v>
      </c>
      <c r="J26" s="16" t="s">
        <v>105</v>
      </c>
      <c r="K26" s="13">
        <v>7</v>
      </c>
      <c r="L26" s="10" t="s">
        <v>144</v>
      </c>
      <c r="M26" s="81"/>
    </row>
    <row r="27" spans="1:13" ht="24">
      <c r="A27" s="27"/>
      <c r="B27" s="5" t="s">
        <v>24</v>
      </c>
      <c r="C27" s="3" t="s">
        <v>25</v>
      </c>
      <c r="D27" s="3" t="s">
        <v>37</v>
      </c>
      <c r="E27" s="7">
        <v>100</v>
      </c>
      <c r="F27" s="7">
        <v>100</v>
      </c>
      <c r="G27" s="7">
        <v>100</v>
      </c>
      <c r="H27" s="25">
        <f t="shared" si="0"/>
        <v>7.6923076923076925</v>
      </c>
      <c r="I27" s="7">
        <v>60</v>
      </c>
      <c r="J27" s="16" t="s">
        <v>106</v>
      </c>
      <c r="K27" s="13"/>
      <c r="L27" s="10" t="s">
        <v>145</v>
      </c>
      <c r="M27" s="81"/>
    </row>
    <row r="28" spans="1:13" ht="24">
      <c r="A28" s="27"/>
      <c r="B28" s="5" t="s">
        <v>24</v>
      </c>
      <c r="C28" s="3" t="s">
        <v>26</v>
      </c>
      <c r="D28" s="3" t="s">
        <v>37</v>
      </c>
      <c r="E28" s="7">
        <v>100</v>
      </c>
      <c r="F28" s="7">
        <v>100</v>
      </c>
      <c r="G28" s="7">
        <v>100</v>
      </c>
      <c r="H28" s="25">
        <f t="shared" si="0"/>
        <v>7.6923076923076925</v>
      </c>
      <c r="I28" s="7">
        <v>60</v>
      </c>
      <c r="J28" s="16" t="s">
        <v>106</v>
      </c>
      <c r="K28" s="13"/>
      <c r="L28" s="10" t="s">
        <v>146</v>
      </c>
      <c r="M28" s="81"/>
    </row>
    <row r="29" spans="1:13" ht="24">
      <c r="A29" s="27"/>
      <c r="B29" s="5" t="s">
        <v>28</v>
      </c>
      <c r="C29" s="3" t="s">
        <v>21</v>
      </c>
      <c r="D29" s="3" t="s">
        <v>38</v>
      </c>
      <c r="E29" s="7">
        <v>60</v>
      </c>
      <c r="F29" s="7">
        <v>60</v>
      </c>
      <c r="G29" s="7">
        <v>60</v>
      </c>
      <c r="H29" s="25">
        <f t="shared" si="0"/>
        <v>4.615384615384615</v>
      </c>
      <c r="I29" s="7">
        <v>60</v>
      </c>
      <c r="J29" s="84" t="s">
        <v>107</v>
      </c>
      <c r="K29" s="13">
        <v>6</v>
      </c>
      <c r="L29" s="10" t="s">
        <v>147</v>
      </c>
      <c r="M29" s="81"/>
    </row>
    <row r="30" spans="1:13" ht="24">
      <c r="A30" s="27"/>
      <c r="B30" s="5" t="s">
        <v>28</v>
      </c>
      <c r="C30" s="3" t="s">
        <v>29</v>
      </c>
      <c r="D30" s="3" t="s">
        <v>38</v>
      </c>
      <c r="E30" s="7">
        <v>130</v>
      </c>
      <c r="F30" s="7">
        <v>130</v>
      </c>
      <c r="G30" s="7">
        <v>130</v>
      </c>
      <c r="H30" s="25">
        <f t="shared" si="0"/>
        <v>10</v>
      </c>
      <c r="I30" s="7">
        <v>60</v>
      </c>
      <c r="J30" s="84" t="s">
        <v>106</v>
      </c>
      <c r="K30" s="13"/>
      <c r="L30" s="10" t="s">
        <v>145</v>
      </c>
      <c r="M30" s="81"/>
    </row>
    <row r="31" spans="1:13" ht="24">
      <c r="A31" s="27"/>
      <c r="B31" s="5" t="s">
        <v>28</v>
      </c>
      <c r="C31" s="3" t="s">
        <v>22</v>
      </c>
      <c r="D31" s="3" t="s">
        <v>38</v>
      </c>
      <c r="E31" s="7">
        <v>130</v>
      </c>
      <c r="F31" s="7">
        <v>130</v>
      </c>
      <c r="G31" s="7">
        <v>130</v>
      </c>
      <c r="H31" s="25">
        <f t="shared" si="0"/>
        <v>10</v>
      </c>
      <c r="I31" s="7">
        <v>60</v>
      </c>
      <c r="J31" s="16" t="s">
        <v>106</v>
      </c>
      <c r="K31" s="13"/>
      <c r="L31" s="10" t="s">
        <v>146</v>
      </c>
      <c r="M31" s="81"/>
    </row>
    <row r="32" spans="1:13" ht="48">
      <c r="A32" s="27"/>
      <c r="B32" s="5" t="s">
        <v>27</v>
      </c>
      <c r="C32" s="3" t="s">
        <v>23</v>
      </c>
      <c r="D32" s="3" t="s">
        <v>53</v>
      </c>
      <c r="E32" s="7">
        <v>95</v>
      </c>
      <c r="F32" s="7">
        <v>95</v>
      </c>
      <c r="G32" s="7">
        <v>95</v>
      </c>
      <c r="H32" s="25">
        <f t="shared" si="0"/>
        <v>7.3076923076923075</v>
      </c>
      <c r="I32" s="7">
        <v>120</v>
      </c>
      <c r="J32" s="16" t="s">
        <v>108</v>
      </c>
      <c r="K32" s="13">
        <v>7</v>
      </c>
      <c r="L32" s="10" t="s">
        <v>174</v>
      </c>
      <c r="M32" s="81"/>
    </row>
    <row r="33" spans="1:13" ht="48">
      <c r="A33" s="27"/>
      <c r="B33" s="5" t="s">
        <v>27</v>
      </c>
      <c r="C33" s="3" t="s">
        <v>21</v>
      </c>
      <c r="D33" s="3" t="s">
        <v>53</v>
      </c>
      <c r="E33" s="7">
        <v>60</v>
      </c>
      <c r="F33" s="7">
        <v>60</v>
      </c>
      <c r="G33" s="7">
        <v>60</v>
      </c>
      <c r="H33" s="25">
        <f t="shared" si="0"/>
        <v>4.615384615384615</v>
      </c>
      <c r="I33" s="7">
        <v>75</v>
      </c>
      <c r="J33" s="16" t="s">
        <v>108</v>
      </c>
      <c r="K33" s="13">
        <v>7</v>
      </c>
      <c r="L33" s="10" t="s">
        <v>174</v>
      </c>
      <c r="M33" s="81"/>
    </row>
    <row r="34" spans="1:13" ht="24">
      <c r="A34" s="27"/>
      <c r="B34" s="5">
        <v>313</v>
      </c>
      <c r="C34" s="3" t="s">
        <v>21</v>
      </c>
      <c r="D34" s="3" t="s">
        <v>54</v>
      </c>
      <c r="E34" s="7">
        <v>60</v>
      </c>
      <c r="F34" s="7">
        <v>60</v>
      </c>
      <c r="G34" s="7">
        <v>60</v>
      </c>
      <c r="H34" s="25">
        <f t="shared" si="0"/>
        <v>4.615384615384615</v>
      </c>
      <c r="I34" s="7">
        <v>100</v>
      </c>
      <c r="J34" s="21" t="s">
        <v>109</v>
      </c>
      <c r="K34" s="13">
        <v>2</v>
      </c>
      <c r="L34" s="10" t="s">
        <v>148</v>
      </c>
      <c r="M34" s="81"/>
    </row>
    <row r="35" spans="1:13" ht="24">
      <c r="A35" s="27"/>
      <c r="B35" s="5">
        <v>315</v>
      </c>
      <c r="C35" s="3" t="s">
        <v>23</v>
      </c>
      <c r="D35" s="3" t="s">
        <v>55</v>
      </c>
      <c r="E35" s="7">
        <v>61</v>
      </c>
      <c r="F35" s="7">
        <v>61</v>
      </c>
      <c r="G35" s="7">
        <v>61</v>
      </c>
      <c r="H35" s="25">
        <f t="shared" ref="H35:H63" si="1">F35/13</f>
        <v>4.6923076923076925</v>
      </c>
      <c r="I35" s="7">
        <v>90</v>
      </c>
      <c r="J35" s="21" t="s">
        <v>110</v>
      </c>
      <c r="K35" s="13">
        <v>5</v>
      </c>
      <c r="L35" s="10" t="s">
        <v>150</v>
      </c>
      <c r="M35" s="81"/>
    </row>
    <row r="36" spans="1:13" ht="36">
      <c r="A36" s="27"/>
      <c r="B36" s="5">
        <v>315</v>
      </c>
      <c r="C36" s="3" t="s">
        <v>21</v>
      </c>
      <c r="D36" s="3" t="s">
        <v>55</v>
      </c>
      <c r="E36" s="7">
        <v>61</v>
      </c>
      <c r="F36" s="7">
        <v>61</v>
      </c>
      <c r="G36" s="7">
        <v>61</v>
      </c>
      <c r="H36" s="25">
        <f t="shared" si="1"/>
        <v>4.6923076923076925</v>
      </c>
      <c r="I36" s="7">
        <v>90</v>
      </c>
      <c r="J36" s="21" t="s">
        <v>111</v>
      </c>
      <c r="K36" s="13">
        <v>5</v>
      </c>
      <c r="L36" s="10" t="s">
        <v>151</v>
      </c>
      <c r="M36" s="81"/>
    </row>
    <row r="37" spans="1:13" ht="24">
      <c r="A37" s="27"/>
      <c r="B37" s="5" t="s">
        <v>50</v>
      </c>
      <c r="C37" s="3" t="s">
        <v>23</v>
      </c>
      <c r="D37" s="3" t="s">
        <v>56</v>
      </c>
      <c r="E37" s="7">
        <v>60</v>
      </c>
      <c r="F37" s="7">
        <v>45</v>
      </c>
      <c r="G37" s="7">
        <v>45</v>
      </c>
      <c r="H37" s="25">
        <f t="shared" si="1"/>
        <v>3.4615384615384617</v>
      </c>
      <c r="I37" s="7">
        <v>45</v>
      </c>
      <c r="J37" s="21" t="s">
        <v>109</v>
      </c>
      <c r="K37" s="13">
        <v>2</v>
      </c>
      <c r="L37" s="10" t="s">
        <v>149</v>
      </c>
      <c r="M37" s="81"/>
    </row>
    <row r="38" spans="1:13" ht="12">
      <c r="A38" s="27"/>
      <c r="B38" s="5" t="s">
        <v>57</v>
      </c>
      <c r="C38" s="3" t="s">
        <v>21</v>
      </c>
      <c r="D38" s="3" t="s">
        <v>58</v>
      </c>
      <c r="E38" s="7">
        <v>85</v>
      </c>
      <c r="F38" s="7">
        <v>85</v>
      </c>
      <c r="G38" s="7">
        <v>85</v>
      </c>
      <c r="H38" s="25">
        <f t="shared" si="1"/>
        <v>6.5384615384615383</v>
      </c>
      <c r="I38" s="7">
        <v>100</v>
      </c>
      <c r="J38" s="21" t="s">
        <v>102</v>
      </c>
      <c r="K38" s="13">
        <v>3</v>
      </c>
      <c r="L38" s="10"/>
      <c r="M38" s="81"/>
    </row>
    <row r="39" spans="1:13" ht="36">
      <c r="A39" s="27"/>
      <c r="B39" s="5">
        <v>323</v>
      </c>
      <c r="C39" s="5" t="s">
        <v>21</v>
      </c>
      <c r="D39" s="3" t="s">
        <v>59</v>
      </c>
      <c r="E39" s="4">
        <v>46</v>
      </c>
      <c r="F39" s="4">
        <v>46</v>
      </c>
      <c r="G39" s="4">
        <v>46</v>
      </c>
      <c r="H39" s="25">
        <f t="shared" si="1"/>
        <v>3.5384615384615383</v>
      </c>
      <c r="I39" s="7">
        <v>75</v>
      </c>
      <c r="J39" s="21" t="s">
        <v>103</v>
      </c>
      <c r="K39" s="13">
        <v>7</v>
      </c>
      <c r="L39" s="10" t="s">
        <v>152</v>
      </c>
      <c r="M39" s="81"/>
    </row>
    <row r="40" spans="1:13" ht="24">
      <c r="A40" s="27"/>
      <c r="B40" s="5">
        <v>324</v>
      </c>
      <c r="C40" s="5" t="s">
        <v>23</v>
      </c>
      <c r="D40" s="3" t="s">
        <v>60</v>
      </c>
      <c r="E40" s="4">
        <v>32</v>
      </c>
      <c r="F40" s="4">
        <v>32</v>
      </c>
      <c r="G40" s="4">
        <v>32</v>
      </c>
      <c r="H40" s="25">
        <f t="shared" si="1"/>
        <v>2.4615384615384617</v>
      </c>
      <c r="I40" s="7">
        <v>75</v>
      </c>
      <c r="J40" s="21" t="s">
        <v>108</v>
      </c>
      <c r="K40" s="13" t="s">
        <v>140</v>
      </c>
      <c r="L40" s="10"/>
      <c r="M40" s="81"/>
    </row>
    <row r="41" spans="1:13" ht="60">
      <c r="A41" s="27"/>
      <c r="B41" s="5">
        <v>330</v>
      </c>
      <c r="C41" s="3" t="s">
        <v>23</v>
      </c>
      <c r="D41" s="3" t="s">
        <v>39</v>
      </c>
      <c r="E41" s="7">
        <v>65</v>
      </c>
      <c r="F41" s="7">
        <v>65</v>
      </c>
      <c r="G41" s="7">
        <v>65</v>
      </c>
      <c r="H41" s="25">
        <f t="shared" si="1"/>
        <v>5</v>
      </c>
      <c r="I41" s="7">
        <v>100</v>
      </c>
      <c r="J41" s="21" t="s">
        <v>112</v>
      </c>
      <c r="K41" s="13">
        <v>4</v>
      </c>
      <c r="L41" s="10" t="s">
        <v>153</v>
      </c>
      <c r="M41" s="81"/>
    </row>
    <row r="42" spans="1:13" ht="12">
      <c r="A42" s="27"/>
      <c r="B42" s="5">
        <v>330</v>
      </c>
      <c r="C42" s="3" t="s">
        <v>25</v>
      </c>
      <c r="D42" s="3" t="s">
        <v>39</v>
      </c>
      <c r="E42" s="7">
        <v>65</v>
      </c>
      <c r="F42" s="7">
        <v>65</v>
      </c>
      <c r="G42" s="7">
        <v>65</v>
      </c>
      <c r="H42" s="25">
        <f t="shared" si="1"/>
        <v>5</v>
      </c>
      <c r="I42" s="7">
        <v>100</v>
      </c>
      <c r="J42" s="21" t="s">
        <v>104</v>
      </c>
      <c r="K42" s="13"/>
      <c r="L42" s="10"/>
      <c r="M42" s="81"/>
    </row>
    <row r="43" spans="1:13" ht="60">
      <c r="A43" s="27"/>
      <c r="B43" s="5">
        <v>330</v>
      </c>
      <c r="C43" s="3" t="s">
        <v>21</v>
      </c>
      <c r="D43" s="3" t="s">
        <v>39</v>
      </c>
      <c r="E43" s="7">
        <v>65</v>
      </c>
      <c r="F43" s="7">
        <v>65</v>
      </c>
      <c r="G43" s="7">
        <v>65</v>
      </c>
      <c r="H43" s="25">
        <f t="shared" si="1"/>
        <v>5</v>
      </c>
      <c r="I43" s="7">
        <v>100</v>
      </c>
      <c r="J43" s="21" t="s">
        <v>112</v>
      </c>
      <c r="K43" s="13">
        <v>4</v>
      </c>
      <c r="L43" s="10" t="s">
        <v>169</v>
      </c>
      <c r="M43" s="81"/>
    </row>
    <row r="44" spans="1:13" ht="36">
      <c r="A44" s="27"/>
      <c r="B44" s="5">
        <v>331</v>
      </c>
      <c r="C44" s="3" t="s">
        <v>23</v>
      </c>
      <c r="D44" s="3" t="s">
        <v>61</v>
      </c>
      <c r="E44" s="7">
        <v>80</v>
      </c>
      <c r="F44" s="7">
        <v>80</v>
      </c>
      <c r="G44" s="7">
        <v>80</v>
      </c>
      <c r="H44" s="25">
        <f t="shared" si="1"/>
        <v>6.1538461538461542</v>
      </c>
      <c r="I44" s="7">
        <v>100</v>
      </c>
      <c r="J44" s="21" t="s">
        <v>113</v>
      </c>
      <c r="K44" s="13">
        <v>3</v>
      </c>
      <c r="L44" s="10" t="s">
        <v>175</v>
      </c>
      <c r="M44" s="81"/>
    </row>
    <row r="45" spans="1:13" ht="12">
      <c r="A45" s="27"/>
      <c r="B45" s="5">
        <v>331</v>
      </c>
      <c r="C45" s="3" t="s">
        <v>21</v>
      </c>
      <c r="D45" s="3" t="s">
        <v>61</v>
      </c>
      <c r="E45" s="7">
        <v>100</v>
      </c>
      <c r="F45" s="7">
        <v>100</v>
      </c>
      <c r="G45" s="7">
        <v>100</v>
      </c>
      <c r="H45" s="25">
        <f t="shared" si="1"/>
        <v>7.6923076923076925</v>
      </c>
      <c r="I45" s="7">
        <v>100</v>
      </c>
      <c r="J45" s="21" t="s">
        <v>98</v>
      </c>
      <c r="K45" s="13"/>
      <c r="L45" s="10" t="s">
        <v>154</v>
      </c>
      <c r="M45" s="81"/>
    </row>
    <row r="46" spans="1:13" ht="84">
      <c r="A46" s="27"/>
      <c r="B46" s="5">
        <v>332</v>
      </c>
      <c r="C46" s="3" t="s">
        <v>23</v>
      </c>
      <c r="D46" s="3" t="s">
        <v>40</v>
      </c>
      <c r="E46" s="7">
        <v>90</v>
      </c>
      <c r="F46" s="7">
        <v>90</v>
      </c>
      <c r="G46" s="7">
        <v>90</v>
      </c>
      <c r="H46" s="25">
        <f t="shared" si="1"/>
        <v>6.9230769230769234</v>
      </c>
      <c r="I46" s="7">
        <v>100</v>
      </c>
      <c r="J46" s="21" t="s">
        <v>114</v>
      </c>
      <c r="K46" s="13">
        <v>5</v>
      </c>
      <c r="L46" s="10" t="s">
        <v>205</v>
      </c>
      <c r="M46" s="81"/>
    </row>
    <row r="47" spans="1:13" ht="36">
      <c r="A47" s="27"/>
      <c r="B47" s="5">
        <v>332</v>
      </c>
      <c r="C47" s="3" t="s">
        <v>21</v>
      </c>
      <c r="D47" s="3" t="s">
        <v>40</v>
      </c>
      <c r="E47" s="7">
        <v>85</v>
      </c>
      <c r="F47" s="7">
        <v>85</v>
      </c>
      <c r="G47" s="7">
        <v>85</v>
      </c>
      <c r="H47" s="25">
        <f t="shared" si="1"/>
        <v>6.5384615384615383</v>
      </c>
      <c r="I47" s="7">
        <v>100</v>
      </c>
      <c r="J47" s="21" t="s">
        <v>115</v>
      </c>
      <c r="K47" s="13">
        <v>4</v>
      </c>
      <c r="L47" s="10" t="s">
        <v>156</v>
      </c>
      <c r="M47" s="81"/>
    </row>
    <row r="48" spans="1:13" ht="36">
      <c r="A48" s="27"/>
      <c r="B48" s="5">
        <v>332</v>
      </c>
      <c r="C48" s="3" t="s">
        <v>29</v>
      </c>
      <c r="D48" s="3" t="s">
        <v>40</v>
      </c>
      <c r="E48" s="7">
        <v>85</v>
      </c>
      <c r="F48" s="7">
        <v>85</v>
      </c>
      <c r="G48" s="7">
        <v>85</v>
      </c>
      <c r="H48" s="25">
        <f t="shared" si="1"/>
        <v>6.5384615384615383</v>
      </c>
      <c r="I48" s="7">
        <v>100</v>
      </c>
      <c r="J48" s="21" t="s">
        <v>115</v>
      </c>
      <c r="K48" s="13">
        <v>4</v>
      </c>
      <c r="L48" s="10" t="s">
        <v>157</v>
      </c>
      <c r="M48" s="81"/>
    </row>
    <row r="49" spans="1:13" ht="24">
      <c r="A49" s="27"/>
      <c r="B49" s="5">
        <v>333</v>
      </c>
      <c r="C49" s="3" t="s">
        <v>21</v>
      </c>
      <c r="D49" s="3" t="s">
        <v>62</v>
      </c>
      <c r="E49" s="7">
        <v>12</v>
      </c>
      <c r="F49" s="7">
        <v>12</v>
      </c>
      <c r="G49" s="7">
        <v>12</v>
      </c>
      <c r="H49" s="25">
        <f t="shared" si="1"/>
        <v>0.92307692307692313</v>
      </c>
      <c r="I49" s="7">
        <v>100</v>
      </c>
      <c r="J49" s="21" t="s">
        <v>116</v>
      </c>
      <c r="K49" s="13">
        <v>1</v>
      </c>
      <c r="L49" s="10"/>
      <c r="M49" s="81"/>
    </row>
    <row r="50" spans="1:13" ht="36">
      <c r="A50" s="27"/>
      <c r="B50" s="5">
        <v>334</v>
      </c>
      <c r="C50" s="3" t="s">
        <v>21</v>
      </c>
      <c r="D50" s="3" t="s">
        <v>41</v>
      </c>
      <c r="E50" s="7">
        <v>35</v>
      </c>
      <c r="F50" s="7">
        <v>35</v>
      </c>
      <c r="G50" s="7">
        <v>35</v>
      </c>
      <c r="H50" s="25">
        <f t="shared" si="1"/>
        <v>2.6923076923076925</v>
      </c>
      <c r="I50" s="7">
        <v>120</v>
      </c>
      <c r="J50" s="21" t="s">
        <v>117</v>
      </c>
      <c r="K50" s="13">
        <v>3</v>
      </c>
      <c r="L50" s="10" t="s">
        <v>158</v>
      </c>
      <c r="M50" s="81"/>
    </row>
    <row r="51" spans="1:13" ht="60">
      <c r="A51" s="27"/>
      <c r="B51" s="5">
        <v>335</v>
      </c>
      <c r="C51" s="3" t="s">
        <v>21</v>
      </c>
      <c r="D51" s="3" t="s">
        <v>63</v>
      </c>
      <c r="E51" s="7">
        <v>134</v>
      </c>
      <c r="F51" s="7">
        <v>100</v>
      </c>
      <c r="G51" s="7">
        <v>100</v>
      </c>
      <c r="H51" s="25">
        <f t="shared" si="1"/>
        <v>7.6923076923076925</v>
      </c>
      <c r="I51" s="7">
        <v>100</v>
      </c>
      <c r="J51" s="21" t="s">
        <v>118</v>
      </c>
      <c r="K51" s="13">
        <v>6</v>
      </c>
      <c r="L51" s="10" t="s">
        <v>162</v>
      </c>
      <c r="M51" s="81"/>
    </row>
    <row r="52" spans="1:13" ht="24">
      <c r="A52" s="27"/>
      <c r="B52" s="5">
        <v>336</v>
      </c>
      <c r="C52" s="3" t="s">
        <v>23</v>
      </c>
      <c r="D52" s="3" t="s">
        <v>42</v>
      </c>
      <c r="E52" s="7">
        <v>70</v>
      </c>
      <c r="F52" s="7">
        <v>70</v>
      </c>
      <c r="G52" s="7">
        <v>70</v>
      </c>
      <c r="H52" s="25">
        <f t="shared" si="1"/>
        <v>5.384615384615385</v>
      </c>
      <c r="I52" s="7">
        <v>100</v>
      </c>
      <c r="J52" s="21" t="s">
        <v>104</v>
      </c>
      <c r="K52" s="16"/>
      <c r="L52" s="10" t="s">
        <v>159</v>
      </c>
      <c r="M52" s="81"/>
    </row>
    <row r="53" spans="1:13" ht="24">
      <c r="A53" s="27"/>
      <c r="B53" s="5">
        <v>336</v>
      </c>
      <c r="C53" s="3" t="s">
        <v>21</v>
      </c>
      <c r="D53" s="3" t="s">
        <v>42</v>
      </c>
      <c r="E53" s="7">
        <v>70</v>
      </c>
      <c r="F53" s="7">
        <v>70</v>
      </c>
      <c r="G53" s="7">
        <v>70</v>
      </c>
      <c r="H53" s="25">
        <f t="shared" si="1"/>
        <v>5.384615384615385</v>
      </c>
      <c r="I53" s="7">
        <v>100</v>
      </c>
      <c r="J53" s="21" t="s">
        <v>104</v>
      </c>
      <c r="K53" s="16"/>
      <c r="L53" s="10" t="s">
        <v>150</v>
      </c>
      <c r="M53" s="81"/>
    </row>
    <row r="54" spans="1:13" ht="24">
      <c r="A54" s="27"/>
      <c r="B54" s="5">
        <v>336</v>
      </c>
      <c r="C54" s="3" t="s">
        <v>29</v>
      </c>
      <c r="D54" s="3" t="s">
        <v>42</v>
      </c>
      <c r="E54" s="7">
        <v>106</v>
      </c>
      <c r="F54" s="7">
        <v>100</v>
      </c>
      <c r="G54" s="7">
        <v>100</v>
      </c>
      <c r="H54" s="25">
        <f t="shared" si="1"/>
        <v>7.6923076923076925</v>
      </c>
      <c r="I54" s="7">
        <v>100</v>
      </c>
      <c r="J54" s="21" t="s">
        <v>105</v>
      </c>
      <c r="K54" s="13"/>
      <c r="L54" s="10" t="s">
        <v>160</v>
      </c>
      <c r="M54" s="81"/>
    </row>
    <row r="55" spans="1:13" ht="24">
      <c r="A55" s="27"/>
      <c r="B55" s="5">
        <v>338</v>
      </c>
      <c r="C55" s="3" t="s">
        <v>21</v>
      </c>
      <c r="D55" s="3" t="s">
        <v>43</v>
      </c>
      <c r="E55" s="7">
        <v>55</v>
      </c>
      <c r="F55" s="7">
        <v>55</v>
      </c>
      <c r="G55" s="7">
        <v>55</v>
      </c>
      <c r="H55" s="25">
        <f t="shared" si="1"/>
        <v>4.2307692307692308</v>
      </c>
      <c r="I55" s="7">
        <v>75</v>
      </c>
      <c r="J55" s="21" t="s">
        <v>108</v>
      </c>
      <c r="K55" s="13">
        <v>6</v>
      </c>
      <c r="L55" s="10" t="s">
        <v>159</v>
      </c>
      <c r="M55" s="81"/>
    </row>
    <row r="56" spans="1:13" ht="24">
      <c r="A56" s="27"/>
      <c r="B56" s="5">
        <v>339</v>
      </c>
      <c r="C56" s="3" t="s">
        <v>23</v>
      </c>
      <c r="D56" s="3" t="s">
        <v>44</v>
      </c>
      <c r="E56" s="7">
        <v>70</v>
      </c>
      <c r="F56" s="7">
        <v>50</v>
      </c>
      <c r="G56" s="7">
        <v>50</v>
      </c>
      <c r="H56" s="25">
        <f t="shared" si="1"/>
        <v>3.8461538461538463</v>
      </c>
      <c r="I56" s="7">
        <v>80</v>
      </c>
      <c r="J56" s="21" t="s">
        <v>129</v>
      </c>
      <c r="K56" s="13"/>
      <c r="L56" s="10" t="s">
        <v>145</v>
      </c>
      <c r="M56" s="81"/>
    </row>
    <row r="57" spans="1:13" ht="24">
      <c r="A57" s="27"/>
      <c r="B57" s="5">
        <v>339</v>
      </c>
      <c r="C57" s="3" t="s">
        <v>21</v>
      </c>
      <c r="D57" s="3" t="s">
        <v>44</v>
      </c>
      <c r="E57" s="7">
        <v>80</v>
      </c>
      <c r="F57" s="7">
        <v>80</v>
      </c>
      <c r="G57" s="7">
        <v>80</v>
      </c>
      <c r="H57" s="25">
        <f t="shared" si="1"/>
        <v>6.1538461538461542</v>
      </c>
      <c r="I57" s="7">
        <v>80</v>
      </c>
      <c r="J57" s="21" t="s">
        <v>119</v>
      </c>
      <c r="K57" s="13">
        <v>3</v>
      </c>
      <c r="L57" s="10" t="s">
        <v>149</v>
      </c>
      <c r="M57" s="81"/>
    </row>
    <row r="58" spans="1:13" ht="72">
      <c r="A58" s="27"/>
      <c r="B58" s="5">
        <v>340</v>
      </c>
      <c r="C58" s="3" t="s">
        <v>23</v>
      </c>
      <c r="D58" s="3" t="s">
        <v>72</v>
      </c>
      <c r="E58" s="7">
        <v>118</v>
      </c>
      <c r="F58" s="7">
        <v>100</v>
      </c>
      <c r="G58" s="7">
        <v>100</v>
      </c>
      <c r="H58" s="25">
        <f t="shared" si="1"/>
        <v>7.6923076923076925</v>
      </c>
      <c r="I58" s="7">
        <v>75</v>
      </c>
      <c r="J58" s="21" t="s">
        <v>120</v>
      </c>
      <c r="K58" s="13">
        <v>7</v>
      </c>
      <c r="L58" s="10" t="s">
        <v>161</v>
      </c>
      <c r="M58" s="81"/>
    </row>
    <row r="59" spans="1:13" ht="36">
      <c r="A59" s="27"/>
      <c r="B59" s="5">
        <v>342</v>
      </c>
      <c r="C59" s="5" t="s">
        <v>21</v>
      </c>
      <c r="D59" s="5" t="s">
        <v>74</v>
      </c>
      <c r="E59" s="4">
        <v>76</v>
      </c>
      <c r="F59" s="4">
        <v>60</v>
      </c>
      <c r="G59" s="4">
        <v>60</v>
      </c>
      <c r="H59" s="25">
        <f t="shared" si="1"/>
        <v>4.615384615384615</v>
      </c>
      <c r="I59" s="7">
        <v>70</v>
      </c>
      <c r="J59" s="21" t="s">
        <v>119</v>
      </c>
      <c r="K59" s="13">
        <v>4</v>
      </c>
      <c r="L59" s="10" t="s">
        <v>155</v>
      </c>
      <c r="M59" s="81"/>
    </row>
    <row r="60" spans="1:13" ht="24">
      <c r="A60" s="27"/>
      <c r="B60" s="5" t="s">
        <v>45</v>
      </c>
      <c r="C60" s="3" t="s">
        <v>23</v>
      </c>
      <c r="D60" s="3" t="s">
        <v>46</v>
      </c>
      <c r="E60" s="7">
        <v>85</v>
      </c>
      <c r="F60" s="7">
        <v>85</v>
      </c>
      <c r="G60" s="7">
        <v>85</v>
      </c>
      <c r="H60" s="25">
        <f t="shared" si="1"/>
        <v>6.5384615384615383</v>
      </c>
      <c r="I60" s="7">
        <v>108</v>
      </c>
      <c r="J60" s="21" t="s">
        <v>102</v>
      </c>
      <c r="K60" s="13"/>
      <c r="L60" s="10" t="s">
        <v>155</v>
      </c>
      <c r="M60" s="81"/>
    </row>
    <row r="61" spans="1:13" ht="24">
      <c r="A61" s="27"/>
      <c r="B61" s="5" t="s">
        <v>91</v>
      </c>
      <c r="C61" s="3" t="s">
        <v>23</v>
      </c>
      <c r="D61" s="3" t="s">
        <v>64</v>
      </c>
      <c r="E61" s="7">
        <v>50</v>
      </c>
      <c r="F61" s="7">
        <v>50</v>
      </c>
      <c r="G61" s="7">
        <v>50</v>
      </c>
      <c r="H61" s="25">
        <f t="shared" si="1"/>
        <v>3.8461538461538463</v>
      </c>
      <c r="I61" s="7">
        <v>40</v>
      </c>
      <c r="J61" s="21" t="s">
        <v>116</v>
      </c>
      <c r="K61" s="13">
        <v>3</v>
      </c>
      <c r="L61" s="10"/>
      <c r="M61" s="81"/>
    </row>
    <row r="62" spans="1:13" ht="36">
      <c r="A62" s="27"/>
      <c r="B62" s="5" t="s">
        <v>92</v>
      </c>
      <c r="C62" s="3" t="s">
        <v>23</v>
      </c>
      <c r="D62" s="3" t="s">
        <v>64</v>
      </c>
      <c r="E62" s="7">
        <v>110</v>
      </c>
      <c r="F62" s="7">
        <v>110</v>
      </c>
      <c r="G62" s="7">
        <v>110</v>
      </c>
      <c r="H62" s="25">
        <f t="shared" si="1"/>
        <v>8.4615384615384617</v>
      </c>
      <c r="I62" s="7" t="s">
        <v>141</v>
      </c>
      <c r="J62" s="21" t="s">
        <v>116</v>
      </c>
      <c r="K62" s="12">
        <v>4</v>
      </c>
      <c r="L62" s="14" t="s">
        <v>176</v>
      </c>
      <c r="M62" s="81"/>
    </row>
    <row r="63" spans="1:13" ht="36">
      <c r="A63" s="27"/>
      <c r="B63" s="5">
        <v>360</v>
      </c>
      <c r="C63" s="3" t="s">
        <v>23</v>
      </c>
      <c r="D63" s="3" t="s">
        <v>47</v>
      </c>
      <c r="E63" s="7">
        <v>29</v>
      </c>
      <c r="F63" s="7">
        <v>29</v>
      </c>
      <c r="G63" s="7">
        <v>29</v>
      </c>
      <c r="H63" s="25">
        <f t="shared" si="1"/>
        <v>2.2307692307692308</v>
      </c>
      <c r="I63" s="7">
        <v>70</v>
      </c>
      <c r="J63" s="21" t="s">
        <v>121</v>
      </c>
      <c r="K63" s="17"/>
      <c r="L63" s="10" t="s">
        <v>164</v>
      </c>
      <c r="M63" s="81"/>
    </row>
    <row r="64" spans="1:13" ht="36">
      <c r="A64" s="27"/>
      <c r="B64" s="5">
        <v>361</v>
      </c>
      <c r="C64" s="3" t="s">
        <v>30</v>
      </c>
      <c r="D64" s="3" t="s">
        <v>48</v>
      </c>
      <c r="E64" s="7">
        <v>15</v>
      </c>
      <c r="F64" s="7">
        <v>15</v>
      </c>
      <c r="G64" s="7">
        <v>15</v>
      </c>
      <c r="H64" s="25">
        <f>F64/26</f>
        <v>0.57692307692307687</v>
      </c>
      <c r="I64" s="7">
        <v>70</v>
      </c>
      <c r="J64" s="21" t="s">
        <v>121</v>
      </c>
      <c r="K64" s="18"/>
      <c r="L64" s="20" t="s">
        <v>163</v>
      </c>
      <c r="M64" s="81"/>
    </row>
    <row r="65" spans="1:13" ht="24">
      <c r="A65" s="27"/>
      <c r="B65" s="5">
        <v>365</v>
      </c>
      <c r="C65" s="3" t="s">
        <v>21</v>
      </c>
      <c r="D65" s="3" t="s">
        <v>65</v>
      </c>
      <c r="E65" s="7">
        <v>60</v>
      </c>
      <c r="F65" s="7">
        <v>60</v>
      </c>
      <c r="G65" s="7">
        <v>60</v>
      </c>
      <c r="H65" s="25">
        <f t="shared" ref="H65:H73" si="2">F65/13</f>
        <v>4.615384615384615</v>
      </c>
      <c r="I65" s="7">
        <v>75</v>
      </c>
      <c r="J65" s="21" t="s">
        <v>122</v>
      </c>
      <c r="K65" s="13">
        <v>5</v>
      </c>
      <c r="L65" s="20" t="s">
        <v>165</v>
      </c>
      <c r="M65" s="81"/>
    </row>
    <row r="66" spans="1:13" ht="48">
      <c r="A66" s="27"/>
      <c r="B66" s="5">
        <v>366</v>
      </c>
      <c r="C66" s="3" t="s">
        <v>21</v>
      </c>
      <c r="D66" s="3" t="s">
        <v>49</v>
      </c>
      <c r="E66" s="7">
        <v>104</v>
      </c>
      <c r="F66" s="7">
        <v>80</v>
      </c>
      <c r="G66" s="7">
        <v>80</v>
      </c>
      <c r="H66" s="25">
        <f t="shared" si="2"/>
        <v>6.1538461538461542</v>
      </c>
      <c r="I66" s="7">
        <v>84</v>
      </c>
      <c r="J66" s="21" t="s">
        <v>123</v>
      </c>
      <c r="K66" s="13">
        <v>6</v>
      </c>
      <c r="L66" s="10" t="s">
        <v>166</v>
      </c>
      <c r="M66" s="81"/>
    </row>
    <row r="67" spans="1:13" ht="24" hidden="1">
      <c r="A67" s="27"/>
      <c r="B67" s="5" t="s">
        <v>66</v>
      </c>
      <c r="C67" s="3" t="s">
        <v>23</v>
      </c>
      <c r="D67" s="3" t="s">
        <v>67</v>
      </c>
      <c r="E67" s="7"/>
      <c r="F67" s="3"/>
      <c r="G67" s="3"/>
      <c r="H67" s="25">
        <f t="shared" si="2"/>
        <v>0</v>
      </c>
      <c r="I67" s="7" t="s">
        <v>33</v>
      </c>
      <c r="J67" s="85" t="s">
        <v>33</v>
      </c>
      <c r="K67" s="12"/>
      <c r="L67" s="14"/>
      <c r="M67" s="81"/>
    </row>
    <row r="68" spans="1:13" ht="36" hidden="1">
      <c r="A68" s="27"/>
      <c r="B68" s="5" t="s">
        <v>68</v>
      </c>
      <c r="C68" s="3" t="s">
        <v>21</v>
      </c>
      <c r="D68" s="3" t="s">
        <v>69</v>
      </c>
      <c r="E68" s="7"/>
      <c r="F68" s="3"/>
      <c r="G68" s="3"/>
      <c r="H68" s="25">
        <f t="shared" si="2"/>
        <v>0</v>
      </c>
      <c r="I68" s="7" t="s">
        <v>33</v>
      </c>
      <c r="J68" s="85" t="s">
        <v>33</v>
      </c>
      <c r="K68" s="12"/>
      <c r="L68" s="14"/>
      <c r="M68" s="81"/>
    </row>
    <row r="69" spans="1:13" ht="48">
      <c r="A69" s="27"/>
      <c r="B69" s="5" t="s">
        <v>70</v>
      </c>
      <c r="C69" s="3" t="s">
        <v>23</v>
      </c>
      <c r="D69" s="3" t="s">
        <v>73</v>
      </c>
      <c r="E69" s="7">
        <v>45</v>
      </c>
      <c r="F69" s="7">
        <v>45</v>
      </c>
      <c r="G69" s="7">
        <v>45</v>
      </c>
      <c r="H69" s="25">
        <f t="shared" si="2"/>
        <v>3.4615384615384617</v>
      </c>
      <c r="I69" s="7">
        <v>25</v>
      </c>
      <c r="J69" s="10" t="s">
        <v>124</v>
      </c>
      <c r="K69" s="13">
        <v>7</v>
      </c>
      <c r="L69" s="10" t="s">
        <v>167</v>
      </c>
      <c r="M69" s="81"/>
    </row>
    <row r="70" spans="1:13" ht="48">
      <c r="A70" s="27"/>
      <c r="B70" s="5">
        <v>401</v>
      </c>
      <c r="C70" s="3" t="s">
        <v>21</v>
      </c>
      <c r="D70" s="3" t="s">
        <v>71</v>
      </c>
      <c r="E70" s="7">
        <v>40</v>
      </c>
      <c r="F70" s="7">
        <v>40</v>
      </c>
      <c r="G70" s="7">
        <v>40</v>
      </c>
      <c r="H70" s="25">
        <f t="shared" si="2"/>
        <v>3.0769230769230771</v>
      </c>
      <c r="I70" s="7">
        <v>25</v>
      </c>
      <c r="J70" s="21" t="s">
        <v>125</v>
      </c>
      <c r="K70" s="13">
        <v>6</v>
      </c>
      <c r="L70" s="10" t="s">
        <v>168</v>
      </c>
      <c r="M70" s="81"/>
    </row>
    <row r="71" spans="1:13" ht="72">
      <c r="A71" s="27"/>
      <c r="B71" s="5" t="s">
        <v>332</v>
      </c>
      <c r="C71" s="3" t="s">
        <v>171</v>
      </c>
      <c r="D71" s="3" t="s">
        <v>187</v>
      </c>
      <c r="E71" s="7">
        <v>170</v>
      </c>
      <c r="F71" s="7">
        <v>170</v>
      </c>
      <c r="G71" s="7">
        <v>170</v>
      </c>
      <c r="H71" s="25">
        <f t="shared" si="2"/>
        <v>13.076923076923077</v>
      </c>
      <c r="I71" s="19" t="s">
        <v>32</v>
      </c>
      <c r="J71" s="21" t="s">
        <v>110</v>
      </c>
      <c r="K71" s="13">
        <v>7</v>
      </c>
      <c r="L71" s="20" t="s">
        <v>173</v>
      </c>
      <c r="M71" s="81"/>
    </row>
    <row r="72" spans="1:13" ht="72">
      <c r="A72" s="41"/>
      <c r="B72" s="5" t="s">
        <v>333</v>
      </c>
      <c r="C72" s="5" t="s">
        <v>21</v>
      </c>
      <c r="D72" s="5" t="s">
        <v>186</v>
      </c>
      <c r="E72" s="4">
        <v>90</v>
      </c>
      <c r="F72" s="4">
        <v>90</v>
      </c>
      <c r="G72" s="4">
        <v>90</v>
      </c>
      <c r="H72" s="25">
        <f>F72/13</f>
        <v>6.9230769230769234</v>
      </c>
      <c r="I72" s="39" t="s">
        <v>32</v>
      </c>
      <c r="J72" s="10" t="s">
        <v>124</v>
      </c>
      <c r="K72" s="40">
        <v>7</v>
      </c>
      <c r="L72" s="20" t="s">
        <v>172</v>
      </c>
      <c r="M72" s="81"/>
    </row>
    <row r="73" spans="1:13" ht="47.25" customHeight="1">
      <c r="A73" s="41"/>
      <c r="B73" s="5" t="s">
        <v>334</v>
      </c>
      <c r="C73" s="5" t="s">
        <v>21</v>
      </c>
      <c r="D73" s="5" t="s">
        <v>186</v>
      </c>
      <c r="E73" s="4">
        <v>90</v>
      </c>
      <c r="F73" s="4">
        <v>90</v>
      </c>
      <c r="G73" s="4">
        <v>90</v>
      </c>
      <c r="H73" s="25">
        <f t="shared" si="2"/>
        <v>6.9230769230769234</v>
      </c>
      <c r="I73" s="39" t="s">
        <v>32</v>
      </c>
      <c r="J73" s="10" t="s">
        <v>124</v>
      </c>
      <c r="K73" s="40">
        <v>7</v>
      </c>
      <c r="L73" s="20" t="s">
        <v>172</v>
      </c>
      <c r="M73" s="81"/>
    </row>
    <row r="74" spans="1:13">
      <c r="A74" s="43"/>
      <c r="B74" s="43" t="s">
        <v>335</v>
      </c>
      <c r="C74" s="43"/>
      <c r="D74" s="43"/>
      <c r="E74" s="43"/>
      <c r="F74" s="44">
        <f>SUM(F3:F73)</f>
        <v>5537</v>
      </c>
      <c r="G74" s="43"/>
      <c r="H74" s="43"/>
      <c r="I74" s="43"/>
      <c r="J74" s="43"/>
      <c r="K74" s="43"/>
      <c r="L74" s="43"/>
      <c r="M74" s="81"/>
    </row>
    <row r="75" spans="1:13">
      <c r="A75" s="42"/>
      <c r="B75" s="42"/>
      <c r="C75" s="42"/>
      <c r="D75" s="42"/>
      <c r="E75" s="42"/>
      <c r="F75" s="42"/>
      <c r="G75" s="42"/>
      <c r="H75" s="42"/>
      <c r="I75" s="42"/>
      <c r="J75" s="42"/>
      <c r="K75" s="42"/>
      <c r="L75" s="42"/>
    </row>
    <row r="76" spans="1:13">
      <c r="A76" s="42"/>
      <c r="B76" s="42"/>
      <c r="C76" s="42"/>
      <c r="D76" s="42"/>
      <c r="E76" s="42"/>
      <c r="F76" s="42"/>
      <c r="G76" s="42"/>
      <c r="H76" s="42"/>
      <c r="I76" s="42"/>
      <c r="J76" s="42"/>
      <c r="K76" s="42"/>
      <c r="L76" s="42"/>
    </row>
    <row r="77" spans="1:13">
      <c r="A77" s="42"/>
      <c r="B77" s="42"/>
      <c r="C77" s="42"/>
      <c r="D77" s="42"/>
      <c r="E77" s="42"/>
      <c r="F77" s="42"/>
      <c r="G77" s="42"/>
      <c r="H77" s="42"/>
      <c r="I77" s="42"/>
      <c r="J77" s="42"/>
      <c r="K77" s="42"/>
      <c r="L77" s="42"/>
    </row>
    <row r="79" spans="1:13" ht="13">
      <c r="B79" s="2"/>
      <c r="C79" s="2"/>
      <c r="D79" s="2"/>
      <c r="E79" s="2"/>
    </row>
    <row r="86" spans="4:4">
      <c r="D86" s="1"/>
    </row>
  </sheetData>
  <mergeCells count="1">
    <mergeCell ref="F1:L1"/>
  </mergeCells>
  <phoneticPr fontId="0" type="noConversion"/>
  <printOptions gridLines="1"/>
  <pageMargins left="0.36" right="0.45" top="0.54" bottom="0.46" header="0.5" footer="0.24"/>
  <pageSetup orientation="landscape" horizontalDpi="300" verticalDpi="300"/>
  <headerFooter alignWithMargins="0">
    <oddFooter>&amp;L&amp;"Tahoma" &amp;08 Tab: &amp;A; August 30 2002; &amp;T&amp;C&amp;"Tahoma" &amp;08 &amp;P&amp;R&amp;"Tahoma" &amp;08D:\Data\TAS\02W\postings.02AUG02.xls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2"/>
  <sheetViews>
    <sheetView topLeftCell="A2" workbookViewId="0">
      <selection activeCell="D14" sqref="D14"/>
    </sheetView>
  </sheetViews>
  <sheetFormatPr baseColWidth="10" defaultColWidth="8.75" defaultRowHeight="11"/>
  <cols>
    <col min="1" max="1" width="6.75" customWidth="1"/>
    <col min="2" max="2" width="31.25" customWidth="1"/>
    <col min="3" max="3" width="12.5" customWidth="1"/>
    <col min="4" max="4" width="12.75" customWidth="1"/>
    <col min="5" max="5" width="22.75" customWidth="1"/>
    <col min="6" max="6" width="13.25" customWidth="1"/>
    <col min="7" max="7" width="11" customWidth="1"/>
  </cols>
  <sheetData>
    <row r="1" spans="1:8" ht="12">
      <c r="A1" s="34" t="s">
        <v>207</v>
      </c>
      <c r="B1" s="34"/>
      <c r="C1" s="34"/>
      <c r="D1" s="34"/>
      <c r="E1" s="34"/>
      <c r="F1" s="34"/>
      <c r="G1" s="34"/>
      <c r="H1" s="34"/>
    </row>
    <row r="2" spans="1:8" ht="12">
      <c r="A2" s="31"/>
      <c r="B2" s="31"/>
      <c r="C2" s="31"/>
      <c r="D2" s="31"/>
      <c r="E2" s="31"/>
      <c r="F2" s="31"/>
      <c r="G2" s="31"/>
      <c r="H2" s="31"/>
    </row>
    <row r="3" spans="1:8" ht="12">
      <c r="A3" s="45"/>
      <c r="B3" s="46"/>
      <c r="C3" s="47"/>
      <c r="D3" s="47"/>
      <c r="E3" s="46"/>
      <c r="F3" s="48"/>
      <c r="G3" s="49"/>
      <c r="H3" s="31"/>
    </row>
    <row r="4" spans="1:8" ht="12">
      <c r="A4" s="76">
        <v>6117</v>
      </c>
      <c r="B4" s="31" t="s">
        <v>206</v>
      </c>
      <c r="C4" s="33" t="s">
        <v>211</v>
      </c>
      <c r="D4" s="33" t="s">
        <v>208</v>
      </c>
      <c r="E4" s="31" t="s">
        <v>209</v>
      </c>
      <c r="F4" s="32">
        <v>88020</v>
      </c>
      <c r="G4" s="50"/>
      <c r="H4" s="31"/>
    </row>
    <row r="5" spans="1:8" ht="12">
      <c r="A5" s="76">
        <v>6117</v>
      </c>
      <c r="B5" s="31" t="s">
        <v>206</v>
      </c>
      <c r="C5" s="33" t="s">
        <v>212</v>
      </c>
      <c r="D5" s="33" t="s">
        <v>210</v>
      </c>
      <c r="E5" s="31" t="s">
        <v>213</v>
      </c>
      <c r="F5" s="37">
        <v>9000</v>
      </c>
      <c r="G5" s="50"/>
      <c r="H5" s="31"/>
    </row>
    <row r="6" spans="1:8" ht="12">
      <c r="A6" s="51"/>
      <c r="B6" s="34"/>
      <c r="C6" s="35"/>
      <c r="D6" s="35"/>
      <c r="E6" s="34"/>
      <c r="F6" s="36"/>
      <c r="G6" s="52">
        <f>SUM(F4:F5)</f>
        <v>97020</v>
      </c>
      <c r="H6" s="34"/>
    </row>
    <row r="7" spans="1:8" ht="12">
      <c r="A7" s="51"/>
      <c r="B7" s="34"/>
      <c r="C7" s="35"/>
      <c r="D7" s="35"/>
      <c r="E7" s="34"/>
      <c r="F7" s="36"/>
      <c r="G7" s="53"/>
      <c r="H7" s="34"/>
    </row>
    <row r="8" spans="1:8" ht="12">
      <c r="A8" s="51"/>
      <c r="B8" s="34" t="s">
        <v>214</v>
      </c>
      <c r="C8" s="35"/>
      <c r="D8" s="35"/>
      <c r="E8" s="34"/>
      <c r="F8" s="38">
        <v>11889</v>
      </c>
      <c r="G8" s="53"/>
      <c r="H8" s="34"/>
    </row>
    <row r="9" spans="1:8" ht="12">
      <c r="A9" s="54"/>
      <c r="B9" s="55"/>
      <c r="C9" s="56"/>
      <c r="D9" s="56"/>
      <c r="E9" s="55"/>
      <c r="F9" s="38"/>
      <c r="G9" s="57">
        <f>G6-F8</f>
        <v>85131</v>
      </c>
      <c r="H9" s="34"/>
    </row>
    <row r="10" spans="1:8" ht="12">
      <c r="A10" s="34"/>
      <c r="B10" s="34"/>
      <c r="C10" s="35"/>
      <c r="D10" s="35"/>
      <c r="E10" s="34"/>
      <c r="F10" s="36"/>
      <c r="G10" s="36"/>
      <c r="H10" s="34"/>
    </row>
    <row r="11" spans="1:8" ht="12">
      <c r="A11" s="58"/>
      <c r="B11" s="59" t="s">
        <v>215</v>
      </c>
      <c r="C11" s="60">
        <f>G6-F8</f>
        <v>85131</v>
      </c>
      <c r="D11" s="61"/>
      <c r="E11" s="59"/>
      <c r="F11" s="60"/>
      <c r="G11" s="62"/>
      <c r="H11" s="34"/>
    </row>
    <row r="12" spans="1:8" ht="12">
      <c r="A12" s="51"/>
      <c r="B12" s="34"/>
      <c r="C12" s="35"/>
      <c r="D12" s="35"/>
      <c r="E12" s="34"/>
      <c r="F12" s="36"/>
      <c r="G12" s="53"/>
      <c r="H12" s="34"/>
    </row>
    <row r="13" spans="1:8" ht="12">
      <c r="A13" s="51"/>
      <c r="B13" s="34" t="s">
        <v>220</v>
      </c>
      <c r="C13" s="32">
        <v>17.88</v>
      </c>
      <c r="D13" s="35"/>
      <c r="E13" s="34"/>
      <c r="F13" s="36"/>
      <c r="G13" s="53"/>
      <c r="H13" s="34"/>
    </row>
    <row r="14" spans="1:8" ht="12">
      <c r="A14" s="51"/>
      <c r="B14" s="34"/>
      <c r="C14" s="35"/>
      <c r="D14" s="34"/>
      <c r="E14" s="34"/>
      <c r="F14" s="36"/>
      <c r="G14" s="53"/>
      <c r="H14" s="34"/>
    </row>
    <row r="15" spans="1:8" ht="12">
      <c r="A15" s="51"/>
      <c r="B15" s="34" t="s">
        <v>217</v>
      </c>
      <c r="C15" s="63">
        <f>C11/17.88</f>
        <v>4761.2416107382551</v>
      </c>
      <c r="D15" s="34"/>
      <c r="E15" s="34"/>
      <c r="F15" s="36"/>
      <c r="G15" s="53"/>
      <c r="H15" s="34"/>
    </row>
    <row r="16" spans="1:8" ht="12">
      <c r="A16" s="54"/>
      <c r="B16" s="55"/>
      <c r="C16" s="55"/>
      <c r="D16" s="55"/>
      <c r="E16" s="55"/>
      <c r="F16" s="38"/>
      <c r="G16" s="64"/>
      <c r="H16" s="34"/>
    </row>
    <row r="17" spans="1:8" ht="12">
      <c r="A17" s="34"/>
      <c r="B17" s="34"/>
      <c r="C17" s="34"/>
      <c r="D17" s="34"/>
      <c r="E17" s="34"/>
      <c r="F17" s="34"/>
      <c r="G17" s="34"/>
      <c r="H17" s="34"/>
    </row>
    <row r="18" spans="1:8" ht="12">
      <c r="A18" s="58"/>
      <c r="B18" s="59" t="s">
        <v>216</v>
      </c>
      <c r="C18" s="59">
        <v>4761</v>
      </c>
      <c r="D18" s="59"/>
      <c r="E18" s="59"/>
      <c r="F18" s="59"/>
      <c r="G18" s="62"/>
      <c r="H18" s="34"/>
    </row>
    <row r="19" spans="1:8" ht="12">
      <c r="A19" s="51"/>
      <c r="B19" s="34" t="s">
        <v>217</v>
      </c>
      <c r="C19" s="55">
        <f>'byname-02dec02'!$F$73</f>
        <v>0</v>
      </c>
      <c r="D19" s="34"/>
      <c r="E19" s="34"/>
      <c r="F19" s="34"/>
      <c r="G19" s="53"/>
      <c r="H19" s="34"/>
    </row>
    <row r="20" spans="1:8" ht="12">
      <c r="A20" s="51"/>
      <c r="B20" s="34"/>
      <c r="C20" s="34"/>
      <c r="D20" s="34"/>
      <c r="E20" s="34"/>
      <c r="F20" s="34"/>
      <c r="G20" s="53"/>
      <c r="H20" s="34"/>
    </row>
    <row r="21" spans="1:8" ht="12">
      <c r="A21" s="51"/>
      <c r="B21" s="65" t="s">
        <v>218</v>
      </c>
      <c r="C21" s="34">
        <f>C18-C19</f>
        <v>4761</v>
      </c>
      <c r="D21" s="34"/>
      <c r="E21" s="34"/>
      <c r="F21" s="34"/>
      <c r="G21" s="53"/>
      <c r="H21" s="34"/>
    </row>
    <row r="22" spans="1:8" ht="12">
      <c r="A22" s="51"/>
      <c r="B22" s="34" t="s">
        <v>219</v>
      </c>
      <c r="C22" s="36">
        <f>C21*17.88</f>
        <v>85126.68</v>
      </c>
      <c r="D22" s="34"/>
      <c r="E22" s="34"/>
      <c r="F22" s="34"/>
      <c r="G22" s="53"/>
      <c r="H22" s="34"/>
    </row>
    <row r="23" spans="1:8" ht="12">
      <c r="A23" s="54"/>
      <c r="B23" s="55"/>
      <c r="C23" s="55"/>
      <c r="D23" s="55"/>
      <c r="E23" s="55"/>
      <c r="F23" s="55"/>
      <c r="G23" s="64"/>
      <c r="H23" s="34"/>
    </row>
    <row r="24" spans="1:8" ht="12">
      <c r="A24" s="34"/>
      <c r="B24" s="34"/>
      <c r="C24" s="34"/>
      <c r="D24" s="34"/>
      <c r="E24" s="34"/>
      <c r="F24" s="34"/>
      <c r="G24" s="34"/>
      <c r="H24" s="34"/>
    </row>
    <row r="25" spans="1:8" ht="12">
      <c r="A25" s="34"/>
      <c r="B25" s="34"/>
      <c r="C25" s="34"/>
      <c r="D25" s="34"/>
      <c r="E25" s="34"/>
      <c r="F25" s="34"/>
      <c r="G25" s="34"/>
      <c r="H25" s="34"/>
    </row>
    <row r="26" spans="1:8" ht="12">
      <c r="A26" s="34"/>
      <c r="B26" s="34"/>
      <c r="C26" s="34"/>
      <c r="D26" s="34"/>
      <c r="E26" s="34"/>
      <c r="F26" s="34"/>
      <c r="G26" s="34"/>
      <c r="H26" s="34"/>
    </row>
    <row r="27" spans="1:8" ht="12">
      <c r="A27" s="34"/>
      <c r="B27" s="34"/>
      <c r="C27" s="34"/>
      <c r="D27" s="34"/>
      <c r="E27" s="34"/>
      <c r="F27" s="34"/>
      <c r="G27" s="34"/>
      <c r="H27" s="34"/>
    </row>
    <row r="28" spans="1:8" ht="12">
      <c r="A28" s="34"/>
      <c r="B28" s="34"/>
      <c r="C28" s="34"/>
      <c r="D28" s="34"/>
      <c r="E28" s="34"/>
      <c r="F28" s="34"/>
      <c r="G28" s="34"/>
      <c r="H28" s="34"/>
    </row>
    <row r="29" spans="1:8" ht="12">
      <c r="A29" s="34"/>
      <c r="B29" s="34"/>
      <c r="C29" s="34"/>
      <c r="D29" s="34"/>
      <c r="E29" s="34"/>
      <c r="F29" s="34"/>
      <c r="G29" s="34"/>
      <c r="H29" s="34"/>
    </row>
    <row r="30" spans="1:8" ht="12">
      <c r="A30" s="34"/>
      <c r="B30" s="34"/>
      <c r="C30" s="34"/>
      <c r="D30" s="34"/>
      <c r="E30" s="34"/>
      <c r="F30" s="34"/>
      <c r="G30" s="34"/>
      <c r="H30" s="34"/>
    </row>
    <row r="31" spans="1:8" ht="12">
      <c r="A31" s="34"/>
      <c r="B31" s="34"/>
      <c r="C31" s="34"/>
      <c r="D31" s="34"/>
      <c r="E31" s="34"/>
      <c r="F31" s="34"/>
      <c r="G31" s="34"/>
      <c r="H31" s="34"/>
    </row>
    <row r="32" spans="1:8" ht="12">
      <c r="A32" s="34"/>
      <c r="B32" s="34"/>
      <c r="C32" s="34"/>
      <c r="D32" s="34"/>
      <c r="E32" s="34"/>
      <c r="F32" s="34"/>
      <c r="G32" s="34"/>
      <c r="H32" s="34"/>
    </row>
    <row r="33" spans="1:8" ht="12">
      <c r="A33" s="34"/>
      <c r="B33" s="34"/>
      <c r="C33" s="34"/>
      <c r="D33" s="34"/>
      <c r="E33" s="34"/>
      <c r="F33" s="34"/>
      <c r="G33" s="34"/>
      <c r="H33" s="34"/>
    </row>
    <row r="34" spans="1:8" ht="12">
      <c r="A34" s="34"/>
      <c r="B34" s="34"/>
      <c r="C34" s="34"/>
      <c r="D34" s="34"/>
      <c r="E34" s="34"/>
      <c r="F34" s="34"/>
      <c r="G34" s="34"/>
      <c r="H34" s="34"/>
    </row>
    <row r="35" spans="1:8" ht="12">
      <c r="A35" s="34"/>
      <c r="B35" s="34"/>
      <c r="C35" s="34"/>
      <c r="D35" s="34"/>
      <c r="E35" s="34"/>
      <c r="F35" s="34"/>
      <c r="G35" s="34"/>
      <c r="H35" s="34"/>
    </row>
    <row r="36" spans="1:8" ht="12">
      <c r="A36" s="34"/>
      <c r="B36" s="34"/>
      <c r="C36" s="34"/>
      <c r="D36" s="34"/>
      <c r="E36" s="34"/>
      <c r="F36" s="34"/>
      <c r="G36" s="34"/>
      <c r="H36" s="34"/>
    </row>
    <row r="37" spans="1:8" ht="12">
      <c r="A37" s="34"/>
      <c r="B37" s="34"/>
      <c r="C37" s="34"/>
      <c r="D37" s="34"/>
      <c r="E37" s="34"/>
      <c r="F37" s="34"/>
      <c r="G37" s="34"/>
      <c r="H37" s="34"/>
    </row>
    <row r="38" spans="1:8" ht="12">
      <c r="A38" s="34"/>
      <c r="B38" s="34"/>
      <c r="C38" s="34"/>
      <c r="D38" s="34"/>
      <c r="E38" s="34"/>
      <c r="F38" s="34"/>
      <c r="G38" s="34"/>
      <c r="H38" s="34"/>
    </row>
    <row r="39" spans="1:8" ht="12">
      <c r="A39" s="34"/>
      <c r="B39" s="34"/>
      <c r="C39" s="34"/>
      <c r="D39" s="34"/>
      <c r="E39" s="34"/>
      <c r="F39" s="34"/>
      <c r="G39" s="34"/>
      <c r="H39" s="34"/>
    </row>
    <row r="40" spans="1:8" ht="12">
      <c r="A40" s="34"/>
      <c r="B40" s="34"/>
      <c r="C40" s="34"/>
      <c r="D40" s="34"/>
      <c r="E40" s="34"/>
      <c r="F40" s="34"/>
      <c r="G40" s="34"/>
      <c r="H40" s="34"/>
    </row>
    <row r="41" spans="1:8" ht="12">
      <c r="A41" s="34"/>
      <c r="B41" s="34"/>
      <c r="C41" s="34"/>
      <c r="D41" s="34"/>
      <c r="E41" s="34"/>
      <c r="F41" s="34"/>
      <c r="G41" s="34"/>
      <c r="H41" s="34"/>
    </row>
    <row r="42" spans="1:8" ht="12">
      <c r="A42" s="34"/>
      <c r="B42" s="34"/>
      <c r="C42" s="34"/>
      <c r="D42" s="34"/>
      <c r="E42" s="34"/>
      <c r="F42" s="34"/>
      <c r="G42" s="34"/>
      <c r="H42" s="34"/>
    </row>
  </sheetData>
  <phoneticPr fontId="0" type="noConversion"/>
  <printOptions gridLines="1"/>
  <pageMargins left="0.75" right="0.75" top="1.29" bottom="1" header="0.5" footer="0.5"/>
  <pageSetup orientation="landscape" horizontalDpi="300" verticalDpi="300"/>
  <headerFooter alignWithMargins="0">
    <oddHeader>&amp;CDEPARTMENT OF PSYCHOLOGY
&amp;UTA Budget 2002-03</oddHeader>
    <oddFooter>&amp;L&amp;"Tahoma" &amp;08 Tab: &amp;A; August 26 2002; &amp;T&amp;C&amp;"Tahoma" &amp;08 &amp;P&amp;R&amp;"Tahoma" &amp;08D:\Data\TAS\02W\postings.02AUG02.xls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50"/>
  <sheetViews>
    <sheetView topLeftCell="A43" zoomScaleNormal="100" workbookViewId="0">
      <selection activeCell="A3" sqref="A3:M3"/>
    </sheetView>
  </sheetViews>
  <sheetFormatPr baseColWidth="10" defaultColWidth="8.75" defaultRowHeight="11"/>
  <cols>
    <col min="1" max="1" width="16.5" customWidth="1"/>
    <col min="2" max="2" width="5.75" customWidth="1"/>
    <col min="3" max="3" width="5.25" customWidth="1"/>
    <col min="4" max="4" width="6.25" customWidth="1"/>
    <col min="5" max="5" width="6" customWidth="1"/>
    <col min="6" max="7" width="8.25" hidden="1" customWidth="1"/>
    <col min="8" max="8" width="7.25" customWidth="1"/>
    <col min="9" max="9" width="8.25" customWidth="1"/>
    <col min="10" max="10" width="8.75" customWidth="1"/>
    <col min="11" max="11" width="12.75" customWidth="1"/>
    <col min="12" max="12" width="6.75" customWidth="1"/>
    <col min="13" max="13" width="11.25" customWidth="1"/>
    <col min="14" max="14" width="6.25" customWidth="1"/>
    <col min="15" max="15" width="6.5" customWidth="1"/>
    <col min="16" max="16" width="44.75" customWidth="1"/>
  </cols>
  <sheetData>
    <row r="1" spans="1:16" ht="28.5" customHeight="1">
      <c r="A1" s="206" t="s">
        <v>319</v>
      </c>
      <c r="B1" s="207"/>
      <c r="C1" s="207"/>
      <c r="D1" s="207"/>
      <c r="E1" s="207"/>
      <c r="F1" s="207"/>
    </row>
    <row r="2" spans="1:16" ht="26.25" customHeight="1">
      <c r="A2" s="208" t="s">
        <v>263</v>
      </c>
      <c r="B2" s="209"/>
      <c r="C2" s="209"/>
      <c r="D2" s="209"/>
      <c r="E2" s="209"/>
      <c r="F2" s="209"/>
      <c r="G2" s="209"/>
      <c r="H2" s="209"/>
      <c r="I2" s="209"/>
      <c r="J2" s="209"/>
      <c r="K2" s="209"/>
      <c r="L2" s="209"/>
      <c r="M2" s="209"/>
      <c r="N2" s="209"/>
      <c r="O2" s="209"/>
      <c r="P2" s="209"/>
    </row>
    <row r="3" spans="1:16" ht="24" customHeight="1">
      <c r="A3" s="29" t="s">
        <v>221</v>
      </c>
      <c r="B3" s="210" t="s">
        <v>242</v>
      </c>
      <c r="C3" s="210"/>
      <c r="D3" s="210"/>
      <c r="E3" s="210"/>
      <c r="F3" s="210"/>
      <c r="G3" s="210"/>
      <c r="H3" s="210"/>
      <c r="I3" s="210"/>
      <c r="J3" s="210"/>
      <c r="K3" s="210"/>
      <c r="L3" s="210"/>
      <c r="M3" s="210"/>
      <c r="N3" s="210"/>
      <c r="O3" s="210"/>
      <c r="P3" s="210"/>
    </row>
    <row r="4" spans="1:16" ht="22.75" customHeight="1">
      <c r="A4" s="29" t="s">
        <v>222</v>
      </c>
      <c r="B4" s="210" t="s">
        <v>321</v>
      </c>
      <c r="C4" s="210"/>
      <c r="D4" s="210"/>
      <c r="E4" s="210"/>
      <c r="F4" s="210"/>
      <c r="G4" s="210"/>
      <c r="H4" s="210"/>
      <c r="I4" s="210"/>
      <c r="J4" s="210"/>
      <c r="K4" s="210"/>
      <c r="L4" s="210"/>
      <c r="M4" s="210"/>
      <c r="N4" s="210"/>
      <c r="O4" s="210"/>
      <c r="P4" s="210"/>
    </row>
    <row r="5" spans="1:16" ht="24" customHeight="1" thickBot="1">
      <c r="A5" s="67" t="s">
        <v>223</v>
      </c>
      <c r="B5" s="67" t="s">
        <v>224</v>
      </c>
      <c r="C5" s="67" t="s">
        <v>225</v>
      </c>
      <c r="D5" s="67" t="s">
        <v>226</v>
      </c>
      <c r="E5" s="67" t="s">
        <v>227</v>
      </c>
      <c r="F5" s="67" t="s">
        <v>228</v>
      </c>
      <c r="G5" s="67" t="s">
        <v>229</v>
      </c>
      <c r="H5" s="67" t="s">
        <v>230</v>
      </c>
      <c r="I5" s="67" t="s">
        <v>231</v>
      </c>
      <c r="J5" s="67" t="s">
        <v>232</v>
      </c>
      <c r="K5" s="205" t="s">
        <v>233</v>
      </c>
      <c r="L5" s="205"/>
      <c r="M5" s="205" t="s">
        <v>234</v>
      </c>
      <c r="N5" s="205"/>
      <c r="O5" s="67" t="s">
        <v>235</v>
      </c>
      <c r="P5" s="67" t="s">
        <v>236</v>
      </c>
    </row>
    <row r="6" spans="1:16" ht="60">
      <c r="A6" s="68" t="s">
        <v>246</v>
      </c>
      <c r="B6" s="68" t="s">
        <v>245</v>
      </c>
      <c r="C6" s="96">
        <v>2</v>
      </c>
      <c r="D6" s="68" t="s">
        <v>320</v>
      </c>
      <c r="E6" s="68" t="s">
        <v>320</v>
      </c>
      <c r="F6" s="75"/>
      <c r="G6" s="75"/>
      <c r="H6" s="75" t="s">
        <v>320</v>
      </c>
      <c r="I6" s="75">
        <v>156</v>
      </c>
      <c r="J6" s="75" t="s">
        <v>322</v>
      </c>
      <c r="K6" s="74" t="s">
        <v>281</v>
      </c>
      <c r="L6" s="75"/>
      <c r="M6" s="75" t="s">
        <v>324</v>
      </c>
      <c r="N6" s="75" t="s">
        <v>323</v>
      </c>
      <c r="O6" s="75">
        <v>160</v>
      </c>
      <c r="P6" s="74"/>
    </row>
    <row r="7" spans="1:16" ht="20.25" customHeight="1">
      <c r="A7" s="68" t="s">
        <v>254</v>
      </c>
      <c r="B7" s="68" t="s">
        <v>245</v>
      </c>
      <c r="C7" s="96">
        <v>2</v>
      </c>
      <c r="D7" s="68"/>
      <c r="E7" s="68"/>
      <c r="F7" s="75"/>
      <c r="G7" s="75"/>
      <c r="H7" s="75"/>
      <c r="I7" s="75"/>
      <c r="J7" s="75"/>
      <c r="K7" s="74" t="s">
        <v>287</v>
      </c>
      <c r="L7" s="75"/>
      <c r="M7" s="74" t="s">
        <v>287</v>
      </c>
      <c r="N7" s="75" t="s">
        <v>325</v>
      </c>
      <c r="O7" s="75"/>
      <c r="P7" s="74"/>
    </row>
    <row r="8" spans="1:16" ht="64.5" customHeight="1">
      <c r="A8" s="68" t="s">
        <v>256</v>
      </c>
      <c r="B8" s="68" t="s">
        <v>251</v>
      </c>
      <c r="C8" s="96">
        <v>2</v>
      </c>
      <c r="D8" s="75"/>
      <c r="E8" s="75"/>
      <c r="F8" s="75"/>
      <c r="G8" s="75"/>
      <c r="H8" s="75"/>
      <c r="I8" s="75"/>
      <c r="J8" s="75"/>
      <c r="K8" s="74" t="s">
        <v>289</v>
      </c>
      <c r="L8" s="75"/>
      <c r="M8" s="75"/>
      <c r="N8" s="75"/>
      <c r="O8" s="75"/>
      <c r="P8" s="74"/>
    </row>
    <row r="9" spans="1:16" ht="36">
      <c r="A9" s="68" t="s">
        <v>257</v>
      </c>
      <c r="B9" s="68" t="s">
        <v>250</v>
      </c>
      <c r="C9" s="96">
        <v>2</v>
      </c>
      <c r="D9" s="75"/>
      <c r="E9" s="75"/>
      <c r="F9" s="75"/>
      <c r="G9" s="75"/>
      <c r="H9" s="75"/>
      <c r="I9" s="75"/>
      <c r="J9" s="75"/>
      <c r="K9" s="74" t="s">
        <v>290</v>
      </c>
      <c r="L9" s="75"/>
      <c r="M9" s="75"/>
      <c r="N9" s="75"/>
      <c r="O9" s="75"/>
      <c r="P9" s="74"/>
    </row>
    <row r="10" spans="1:16" ht="109" customHeight="1">
      <c r="A10" s="68" t="s">
        <v>258</v>
      </c>
      <c r="B10" s="68" t="s">
        <v>250</v>
      </c>
      <c r="C10" s="96">
        <v>2</v>
      </c>
      <c r="D10" s="75"/>
      <c r="E10" s="75"/>
      <c r="F10" s="75"/>
      <c r="G10" s="75"/>
      <c r="H10" s="75"/>
      <c r="I10" s="75"/>
      <c r="J10" s="75"/>
      <c r="K10" s="74" t="s">
        <v>291</v>
      </c>
      <c r="L10" s="75"/>
      <c r="M10" s="75"/>
      <c r="N10" s="75"/>
      <c r="O10" s="75"/>
      <c r="P10" s="74"/>
    </row>
    <row r="11" spans="1:16" ht="12">
      <c r="A11" s="203" t="s">
        <v>237</v>
      </c>
      <c r="B11" s="204"/>
      <c r="C11" s="204"/>
      <c r="D11" s="204"/>
      <c r="E11" s="204"/>
      <c r="F11" s="204"/>
      <c r="G11" s="204"/>
      <c r="H11" s="204"/>
      <c r="I11" s="204"/>
      <c r="J11" s="204"/>
      <c r="K11" s="204"/>
      <c r="L11" s="204"/>
      <c r="M11" s="204"/>
      <c r="N11" s="204"/>
      <c r="O11" s="204"/>
      <c r="P11" s="204"/>
    </row>
    <row r="12" spans="1:16" ht="24.75" customHeight="1" thickBot="1">
      <c r="A12" s="67" t="s">
        <v>223</v>
      </c>
      <c r="B12" s="67" t="s">
        <v>224</v>
      </c>
      <c r="C12" s="67" t="s">
        <v>225</v>
      </c>
      <c r="D12" s="67" t="s">
        <v>226</v>
      </c>
      <c r="E12" s="67" t="s">
        <v>227</v>
      </c>
      <c r="F12" s="67" t="s">
        <v>228</v>
      </c>
      <c r="G12" s="67" t="s">
        <v>229</v>
      </c>
      <c r="H12" s="67" t="s">
        <v>230</v>
      </c>
      <c r="I12" s="67" t="s">
        <v>231</v>
      </c>
      <c r="J12" s="67" t="s">
        <v>232</v>
      </c>
      <c r="K12" s="205" t="s">
        <v>233</v>
      </c>
      <c r="L12" s="205"/>
      <c r="M12" s="205" t="s">
        <v>234</v>
      </c>
      <c r="N12" s="205"/>
      <c r="O12" s="67" t="s">
        <v>235</v>
      </c>
      <c r="P12" s="67" t="s">
        <v>236</v>
      </c>
    </row>
    <row r="13" spans="1:16" ht="147.75" customHeight="1">
      <c r="A13" s="74" t="s">
        <v>265</v>
      </c>
      <c r="B13" s="74" t="s">
        <v>245</v>
      </c>
      <c r="C13" s="75">
        <v>1</v>
      </c>
      <c r="D13" s="75"/>
      <c r="E13" s="75"/>
      <c r="F13" s="75"/>
      <c r="G13" s="75"/>
      <c r="H13" s="75"/>
      <c r="I13" s="75"/>
      <c r="J13" s="75"/>
      <c r="K13" s="74" t="s">
        <v>298</v>
      </c>
      <c r="L13" s="75"/>
      <c r="M13" s="75"/>
      <c r="N13" s="75"/>
      <c r="O13" s="75"/>
      <c r="P13" s="74"/>
    </row>
    <row r="14" spans="1:16" ht="91.5" customHeight="1">
      <c r="A14" s="74" t="s">
        <v>266</v>
      </c>
      <c r="B14" s="74" t="s">
        <v>245</v>
      </c>
      <c r="C14" s="75">
        <v>1</v>
      </c>
      <c r="D14" s="75"/>
      <c r="E14" s="75"/>
      <c r="F14" s="75"/>
      <c r="G14" s="75"/>
      <c r="H14" s="75"/>
      <c r="I14" s="75"/>
      <c r="J14" s="75"/>
      <c r="K14" s="74" t="s">
        <v>299</v>
      </c>
      <c r="L14" s="75"/>
      <c r="M14" s="75"/>
      <c r="N14" s="75"/>
      <c r="O14" s="75"/>
      <c r="P14" s="74"/>
    </row>
    <row r="15" spans="1:16" ht="24">
      <c r="A15" s="74" t="s">
        <v>267</v>
      </c>
      <c r="B15" s="74" t="s">
        <v>245</v>
      </c>
      <c r="C15" s="75">
        <v>1</v>
      </c>
      <c r="D15" s="75"/>
      <c r="E15" s="75"/>
      <c r="F15" s="75"/>
      <c r="G15" s="75"/>
      <c r="H15" s="75"/>
      <c r="I15" s="75"/>
      <c r="J15" s="75"/>
      <c r="K15" s="74" t="s">
        <v>300</v>
      </c>
      <c r="L15" s="75"/>
      <c r="M15" s="75"/>
      <c r="N15" s="75"/>
      <c r="O15" s="75"/>
      <c r="P15" s="74"/>
    </row>
    <row r="16" spans="1:16" ht="36">
      <c r="A16" s="72" t="s">
        <v>252</v>
      </c>
      <c r="B16" s="72" t="s">
        <v>250</v>
      </c>
      <c r="C16" s="96">
        <v>1</v>
      </c>
      <c r="D16" s="75"/>
      <c r="E16" s="75"/>
      <c r="F16" s="75"/>
      <c r="G16" s="75"/>
      <c r="H16" s="75"/>
      <c r="I16" s="75"/>
      <c r="J16" s="75"/>
      <c r="K16" s="74" t="s">
        <v>285</v>
      </c>
      <c r="L16" s="75"/>
      <c r="M16" s="75"/>
      <c r="N16" s="75"/>
      <c r="O16" s="75"/>
      <c r="P16" s="74"/>
    </row>
    <row r="17" spans="1:16" ht="64.5" customHeight="1">
      <c r="A17" s="72" t="s">
        <v>270</v>
      </c>
      <c r="B17" s="72" t="s">
        <v>245</v>
      </c>
      <c r="C17" s="96">
        <v>1</v>
      </c>
      <c r="D17" s="75"/>
      <c r="E17" s="75"/>
      <c r="F17" s="75"/>
      <c r="G17" s="75"/>
      <c r="H17" s="75"/>
      <c r="I17" s="75"/>
      <c r="J17" s="75"/>
      <c r="K17" s="74" t="s">
        <v>303</v>
      </c>
      <c r="L17" s="75"/>
      <c r="M17" s="75"/>
      <c r="N17" s="75"/>
      <c r="O17" s="75"/>
      <c r="P17" s="74"/>
    </row>
    <row r="18" spans="1:16" ht="36">
      <c r="A18" s="72" t="s">
        <v>271</v>
      </c>
      <c r="B18" s="72" t="s">
        <v>245</v>
      </c>
      <c r="C18" s="96">
        <v>1</v>
      </c>
      <c r="D18" s="75"/>
      <c r="E18" s="75"/>
      <c r="F18" s="75"/>
      <c r="G18" s="75"/>
      <c r="H18" s="75"/>
      <c r="I18" s="75"/>
      <c r="J18" s="75"/>
      <c r="K18" s="74" t="s">
        <v>304</v>
      </c>
      <c r="L18" s="75"/>
      <c r="M18" s="75"/>
      <c r="N18" s="75"/>
      <c r="O18" s="75"/>
      <c r="P18" s="74"/>
    </row>
    <row r="19" spans="1:16" ht="111.75" customHeight="1">
      <c r="A19" s="72" t="s">
        <v>273</v>
      </c>
      <c r="B19" s="72" t="s">
        <v>245</v>
      </c>
      <c r="C19" s="96">
        <v>1</v>
      </c>
      <c r="D19" s="75"/>
      <c r="E19" s="75"/>
      <c r="F19" s="75"/>
      <c r="G19" s="75"/>
      <c r="H19" s="75"/>
      <c r="I19" s="75"/>
      <c r="J19" s="75"/>
      <c r="K19" s="74" t="s">
        <v>306</v>
      </c>
      <c r="L19" s="75"/>
      <c r="M19" s="75"/>
      <c r="N19" s="75"/>
      <c r="O19" s="75"/>
      <c r="P19" s="74"/>
    </row>
    <row r="20" spans="1:16" ht="12">
      <c r="A20" s="203" t="s">
        <v>238</v>
      </c>
      <c r="B20" s="204"/>
      <c r="C20" s="204"/>
      <c r="D20" s="204"/>
      <c r="E20" s="204"/>
      <c r="F20" s="204"/>
      <c r="G20" s="204"/>
      <c r="H20" s="204"/>
      <c r="I20" s="204"/>
      <c r="J20" s="204"/>
      <c r="K20" s="204"/>
      <c r="L20" s="204"/>
      <c r="M20" s="204"/>
      <c r="N20" s="204"/>
      <c r="O20" s="204"/>
      <c r="P20" s="204"/>
    </row>
    <row r="21" spans="1:16" ht="24.75" customHeight="1" thickBot="1">
      <c r="A21" s="67" t="s">
        <v>223</v>
      </c>
      <c r="B21" s="67" t="s">
        <v>224</v>
      </c>
      <c r="C21" s="67" t="s">
        <v>225</v>
      </c>
      <c r="D21" s="67" t="s">
        <v>226</v>
      </c>
      <c r="E21" s="67" t="s">
        <v>227</v>
      </c>
      <c r="F21" s="67" t="s">
        <v>228</v>
      </c>
      <c r="G21" s="67" t="s">
        <v>229</v>
      </c>
      <c r="H21" s="67" t="s">
        <v>230</v>
      </c>
      <c r="I21" s="67" t="s">
        <v>231</v>
      </c>
      <c r="J21" s="67" t="s">
        <v>232</v>
      </c>
      <c r="K21" s="205" t="s">
        <v>233</v>
      </c>
      <c r="L21" s="205"/>
      <c r="M21" s="205" t="s">
        <v>234</v>
      </c>
      <c r="N21" s="205"/>
      <c r="O21" s="67" t="s">
        <v>235</v>
      </c>
      <c r="P21" s="67" t="s">
        <v>236</v>
      </c>
    </row>
    <row r="22" spans="1:16" ht="24">
      <c r="A22" s="68" t="s">
        <v>262</v>
      </c>
      <c r="B22" s="68" t="s">
        <v>250</v>
      </c>
      <c r="C22" s="96">
        <v>4</v>
      </c>
      <c r="D22" s="70"/>
      <c r="E22" s="70"/>
      <c r="F22" s="70"/>
      <c r="G22" s="70"/>
      <c r="H22" s="70"/>
      <c r="I22" s="70"/>
      <c r="J22" s="70"/>
      <c r="K22" s="71" t="s">
        <v>295</v>
      </c>
      <c r="L22" s="70"/>
      <c r="M22" s="70"/>
      <c r="N22" s="70"/>
      <c r="O22" s="70"/>
      <c r="P22" s="71"/>
    </row>
    <row r="23" spans="1:16" ht="72">
      <c r="A23" s="68" t="s">
        <v>243</v>
      </c>
      <c r="B23" s="68" t="s">
        <v>250</v>
      </c>
      <c r="C23" s="96">
        <v>4</v>
      </c>
      <c r="D23" s="70"/>
      <c r="E23" s="70"/>
      <c r="F23" s="70"/>
      <c r="G23" s="70"/>
      <c r="H23" s="70"/>
      <c r="I23" s="70"/>
      <c r="J23" s="70"/>
      <c r="K23" s="71" t="s">
        <v>296</v>
      </c>
      <c r="L23" s="70"/>
      <c r="M23" s="70"/>
      <c r="N23" s="70"/>
      <c r="O23" s="70"/>
      <c r="P23" s="71"/>
    </row>
    <row r="24" spans="1:16" ht="12">
      <c r="A24" s="203" t="s">
        <v>239</v>
      </c>
      <c r="B24" s="204"/>
      <c r="C24" s="204"/>
      <c r="D24" s="204"/>
      <c r="E24" s="204"/>
      <c r="F24" s="204"/>
      <c r="G24" s="204"/>
      <c r="H24" s="204"/>
      <c r="I24" s="204"/>
      <c r="J24" s="204"/>
      <c r="K24" s="204"/>
      <c r="L24" s="204"/>
      <c r="M24" s="204"/>
      <c r="N24" s="204"/>
      <c r="O24" s="204"/>
      <c r="P24" s="204"/>
    </row>
    <row r="25" spans="1:16" ht="23.25" customHeight="1" thickBot="1">
      <c r="A25" s="67" t="s">
        <v>223</v>
      </c>
      <c r="B25" s="67" t="s">
        <v>224</v>
      </c>
      <c r="C25" s="67" t="s">
        <v>225</v>
      </c>
      <c r="D25" s="67" t="s">
        <v>226</v>
      </c>
      <c r="E25" s="67" t="s">
        <v>227</v>
      </c>
      <c r="F25" s="67" t="s">
        <v>228</v>
      </c>
      <c r="G25" s="67" t="s">
        <v>229</v>
      </c>
      <c r="H25" s="67" t="s">
        <v>230</v>
      </c>
      <c r="I25" s="67" t="s">
        <v>231</v>
      </c>
      <c r="J25" s="67" t="s">
        <v>232</v>
      </c>
      <c r="K25" s="205" t="s">
        <v>233</v>
      </c>
      <c r="L25" s="205"/>
      <c r="M25" s="205" t="s">
        <v>234</v>
      </c>
      <c r="N25" s="205"/>
      <c r="O25" s="67" t="s">
        <v>235</v>
      </c>
      <c r="P25" s="67" t="s">
        <v>236</v>
      </c>
    </row>
    <row r="26" spans="1:16" ht="28" customHeight="1">
      <c r="A26" s="74" t="s">
        <v>264</v>
      </c>
      <c r="B26" s="74" t="s">
        <v>245</v>
      </c>
      <c r="C26" s="75">
        <v>1</v>
      </c>
      <c r="D26" s="75"/>
      <c r="E26" s="75"/>
      <c r="F26" s="75"/>
      <c r="G26" s="75"/>
      <c r="H26" s="75"/>
      <c r="I26" s="75"/>
      <c r="J26" s="75"/>
      <c r="K26" s="74" t="s">
        <v>297</v>
      </c>
      <c r="L26" s="75"/>
      <c r="M26" s="75"/>
      <c r="N26" s="75"/>
      <c r="O26" s="75"/>
      <c r="P26" s="95" t="s">
        <v>326</v>
      </c>
    </row>
    <row r="27" spans="1:16" ht="23.25" customHeight="1">
      <c r="A27" s="68" t="s">
        <v>244</v>
      </c>
      <c r="B27" s="68" t="s">
        <v>245</v>
      </c>
      <c r="C27" s="96">
        <v>2</v>
      </c>
      <c r="D27" s="68"/>
      <c r="E27" s="68"/>
      <c r="F27" s="75"/>
      <c r="G27" s="75"/>
      <c r="H27" s="75"/>
      <c r="I27" s="75"/>
      <c r="J27" s="75"/>
      <c r="K27" s="74" t="s">
        <v>280</v>
      </c>
      <c r="L27" s="75"/>
      <c r="M27" s="75"/>
      <c r="N27" s="75"/>
      <c r="O27" s="75"/>
      <c r="P27" s="95" t="s">
        <v>326</v>
      </c>
    </row>
    <row r="28" spans="1:16" ht="72">
      <c r="A28" s="68" t="s">
        <v>247</v>
      </c>
      <c r="B28" s="68" t="s">
        <v>245</v>
      </c>
      <c r="C28" s="96">
        <v>4</v>
      </c>
      <c r="D28" s="70"/>
      <c r="E28" s="70"/>
      <c r="F28" s="70"/>
      <c r="G28" s="70"/>
      <c r="H28" s="70"/>
      <c r="I28" s="70"/>
      <c r="J28" s="70"/>
      <c r="K28" s="74" t="s">
        <v>282</v>
      </c>
      <c r="L28" s="70"/>
      <c r="M28" s="70"/>
      <c r="N28" s="70"/>
      <c r="O28" s="70"/>
      <c r="P28" s="71"/>
    </row>
    <row r="29" spans="1:16" ht="60">
      <c r="A29" s="68" t="s">
        <v>248</v>
      </c>
      <c r="B29" s="68" t="s">
        <v>245</v>
      </c>
      <c r="C29" s="96">
        <v>3</v>
      </c>
      <c r="D29" s="70"/>
      <c r="E29" s="70"/>
      <c r="F29" s="70"/>
      <c r="G29" s="70"/>
      <c r="H29" s="70"/>
      <c r="I29" s="70"/>
      <c r="J29" s="70"/>
      <c r="K29" s="74" t="s">
        <v>283</v>
      </c>
      <c r="L29" s="70"/>
      <c r="M29" s="70"/>
      <c r="N29" s="70"/>
      <c r="O29" s="70"/>
      <c r="P29" s="71" t="s">
        <v>327</v>
      </c>
    </row>
    <row r="30" spans="1:16" ht="36">
      <c r="A30" s="68" t="s">
        <v>249</v>
      </c>
      <c r="B30" s="68" t="s">
        <v>251</v>
      </c>
      <c r="C30" s="96">
        <v>5</v>
      </c>
      <c r="D30" s="70"/>
      <c r="E30" s="70"/>
      <c r="F30" s="70"/>
      <c r="G30" s="70"/>
      <c r="H30" s="70"/>
      <c r="I30" s="70"/>
      <c r="J30" s="70"/>
      <c r="K30" s="74" t="s">
        <v>284</v>
      </c>
      <c r="L30" s="70"/>
      <c r="M30" s="70"/>
      <c r="N30" s="70"/>
      <c r="O30" s="70"/>
      <c r="P30" s="71"/>
    </row>
    <row r="31" spans="1:16" ht="74.25" customHeight="1">
      <c r="A31" s="74" t="s">
        <v>268</v>
      </c>
      <c r="B31" s="74" t="s">
        <v>245</v>
      </c>
      <c r="C31" s="75">
        <v>1</v>
      </c>
      <c r="D31" s="75"/>
      <c r="E31" s="75"/>
      <c r="F31" s="75"/>
      <c r="G31" s="75"/>
      <c r="H31" s="75"/>
      <c r="I31" s="75"/>
      <c r="J31" s="75"/>
      <c r="K31" s="74" t="s">
        <v>301</v>
      </c>
      <c r="L31" s="70"/>
      <c r="M31" s="70"/>
      <c r="N31" s="70"/>
      <c r="O31" s="70"/>
      <c r="P31" s="71" t="s">
        <v>328</v>
      </c>
    </row>
    <row r="32" spans="1:16" ht="24">
      <c r="A32" s="74" t="s">
        <v>269</v>
      </c>
      <c r="B32" s="74" t="s">
        <v>245</v>
      </c>
      <c r="C32" s="75">
        <v>1</v>
      </c>
      <c r="D32" s="75"/>
      <c r="E32" s="75"/>
      <c r="F32" s="75"/>
      <c r="G32" s="75"/>
      <c r="H32" s="75"/>
      <c r="I32" s="75"/>
      <c r="J32" s="75"/>
      <c r="K32" s="74" t="s">
        <v>302</v>
      </c>
      <c r="L32" s="70"/>
      <c r="M32" s="70"/>
      <c r="N32" s="70"/>
      <c r="O32" s="70"/>
      <c r="P32" s="71" t="s">
        <v>329</v>
      </c>
    </row>
    <row r="33" spans="1:16" ht="48">
      <c r="A33" s="68" t="s">
        <v>253</v>
      </c>
      <c r="B33" s="68" t="s">
        <v>245</v>
      </c>
      <c r="C33" s="96">
        <v>2</v>
      </c>
      <c r="D33" s="68"/>
      <c r="E33" s="68"/>
      <c r="F33" s="75"/>
      <c r="G33" s="75"/>
      <c r="H33" s="75"/>
      <c r="I33" s="75"/>
      <c r="J33" s="75"/>
      <c r="K33" s="74" t="s">
        <v>286</v>
      </c>
      <c r="L33" s="70"/>
      <c r="M33" s="70"/>
      <c r="N33" s="70"/>
      <c r="O33" s="70"/>
      <c r="P33" s="71" t="s">
        <v>327</v>
      </c>
    </row>
    <row r="34" spans="1:16" ht="192">
      <c r="A34" s="68" t="s">
        <v>255</v>
      </c>
      <c r="B34" s="68" t="s">
        <v>245</v>
      </c>
      <c r="C34" s="96">
        <v>2</v>
      </c>
      <c r="D34" s="68"/>
      <c r="E34" s="68"/>
      <c r="F34" s="75"/>
      <c r="G34" s="75"/>
      <c r="H34" s="75"/>
      <c r="I34" s="75"/>
      <c r="J34" s="75"/>
      <c r="K34" s="74" t="s">
        <v>288</v>
      </c>
      <c r="L34" s="75"/>
      <c r="M34" s="75"/>
      <c r="N34" s="70"/>
      <c r="O34" s="70"/>
      <c r="P34" s="71" t="s">
        <v>330</v>
      </c>
    </row>
    <row r="35" spans="1:16" ht="147.75" customHeight="1">
      <c r="A35" s="68" t="s">
        <v>259</v>
      </c>
      <c r="B35" s="68" t="s">
        <v>245</v>
      </c>
      <c r="C35" s="96">
        <v>3</v>
      </c>
      <c r="D35" s="70"/>
      <c r="E35" s="70"/>
      <c r="F35" s="70"/>
      <c r="G35" s="70" t="s">
        <v>311</v>
      </c>
      <c r="H35" s="70"/>
      <c r="I35" s="70"/>
      <c r="J35" s="70"/>
      <c r="K35" s="74" t="s">
        <v>292</v>
      </c>
      <c r="L35" s="70"/>
      <c r="M35" s="70"/>
      <c r="N35" s="70"/>
      <c r="O35" s="70"/>
      <c r="P35" s="71"/>
    </row>
    <row r="36" spans="1:16" ht="60">
      <c r="A36" s="68" t="s">
        <v>260</v>
      </c>
      <c r="B36" s="68" t="s">
        <v>251</v>
      </c>
      <c r="C36" s="96">
        <v>3</v>
      </c>
      <c r="D36" s="70"/>
      <c r="E36" s="70"/>
      <c r="F36" s="70"/>
      <c r="G36" s="70"/>
      <c r="H36" s="70"/>
      <c r="I36" s="70"/>
      <c r="J36" s="70"/>
      <c r="K36" s="74" t="s">
        <v>293</v>
      </c>
      <c r="L36" s="70"/>
      <c r="M36" s="70"/>
      <c r="N36" s="70"/>
      <c r="O36" s="70"/>
      <c r="P36" s="71"/>
    </row>
    <row r="37" spans="1:16" ht="24">
      <c r="A37" s="72" t="s">
        <v>272</v>
      </c>
      <c r="B37" s="72" t="s">
        <v>245</v>
      </c>
      <c r="C37" s="96">
        <v>1</v>
      </c>
      <c r="D37" s="75"/>
      <c r="E37" s="75"/>
      <c r="F37" s="75"/>
      <c r="G37" s="75"/>
      <c r="H37" s="75"/>
      <c r="I37" s="75"/>
      <c r="J37" s="75"/>
      <c r="K37" s="74" t="s">
        <v>305</v>
      </c>
      <c r="L37" s="75"/>
      <c r="M37" s="70"/>
      <c r="N37" s="70"/>
      <c r="O37" s="70"/>
      <c r="P37" s="71"/>
    </row>
    <row r="38" spans="1:16" ht="64.5" customHeight="1">
      <c r="A38" s="68" t="s">
        <v>261</v>
      </c>
      <c r="B38" s="68" t="s">
        <v>245</v>
      </c>
      <c r="C38" s="96">
        <v>4</v>
      </c>
      <c r="D38" s="70"/>
      <c r="E38" s="70"/>
      <c r="F38" s="70"/>
      <c r="G38" s="70"/>
      <c r="H38" s="70"/>
      <c r="I38" s="70"/>
      <c r="J38" s="70"/>
      <c r="K38" s="74" t="s">
        <v>294</v>
      </c>
      <c r="L38" s="70"/>
      <c r="M38" s="70"/>
      <c r="N38" s="70"/>
      <c r="O38" s="70"/>
      <c r="P38" s="71"/>
    </row>
    <row r="39" spans="1:16" ht="12.75" customHeight="1">
      <c r="A39" s="72" t="s">
        <v>274</v>
      </c>
      <c r="B39" s="72" t="s">
        <v>251</v>
      </c>
      <c r="C39" s="96">
        <v>1</v>
      </c>
      <c r="D39" s="75"/>
      <c r="E39" s="75"/>
      <c r="F39" s="75"/>
      <c r="G39" s="75"/>
      <c r="H39" s="75"/>
      <c r="I39" s="75"/>
      <c r="J39" s="75"/>
      <c r="K39" s="74" t="s">
        <v>307</v>
      </c>
      <c r="L39" s="70"/>
      <c r="M39" s="70"/>
      <c r="N39" s="70"/>
      <c r="O39" s="70"/>
      <c r="P39" s="71"/>
    </row>
    <row r="40" spans="1:16" ht="12">
      <c r="A40" s="203" t="s">
        <v>240</v>
      </c>
      <c r="B40" s="204"/>
      <c r="C40" s="204"/>
      <c r="D40" s="204"/>
      <c r="E40" s="204"/>
      <c r="F40" s="204"/>
      <c r="G40" s="204"/>
      <c r="H40" s="204"/>
      <c r="I40" s="204"/>
      <c r="J40" s="204"/>
      <c r="K40" s="204"/>
      <c r="L40" s="204"/>
      <c r="M40" s="204"/>
      <c r="N40" s="204"/>
      <c r="O40" s="204"/>
      <c r="P40" s="204"/>
    </row>
    <row r="41" spans="1:16" ht="49" thickBot="1">
      <c r="A41" s="67" t="s">
        <v>223</v>
      </c>
      <c r="B41" s="67" t="s">
        <v>224</v>
      </c>
      <c r="C41" s="67" t="s">
        <v>225</v>
      </c>
      <c r="D41" s="67" t="s">
        <v>226</v>
      </c>
      <c r="E41" s="67" t="s">
        <v>227</v>
      </c>
      <c r="F41" s="67" t="s">
        <v>228</v>
      </c>
      <c r="G41" s="67" t="s">
        <v>229</v>
      </c>
      <c r="H41" s="67" t="s">
        <v>230</v>
      </c>
      <c r="I41" s="67" t="s">
        <v>231</v>
      </c>
      <c r="J41" s="67" t="s">
        <v>232</v>
      </c>
      <c r="K41" s="205" t="s">
        <v>233</v>
      </c>
      <c r="L41" s="205"/>
      <c r="M41" s="205" t="s">
        <v>234</v>
      </c>
      <c r="N41" s="205"/>
      <c r="O41" s="67" t="s">
        <v>235</v>
      </c>
      <c r="P41" s="67" t="s">
        <v>236</v>
      </c>
    </row>
    <row r="42" spans="1:16" ht="110.25" customHeight="1">
      <c r="A42" s="74" t="s">
        <v>275</v>
      </c>
      <c r="B42" s="74" t="s">
        <v>278</v>
      </c>
      <c r="C42" s="75">
        <v>4</v>
      </c>
      <c r="D42" s="75"/>
      <c r="E42" s="75"/>
      <c r="F42" s="75"/>
      <c r="G42" s="75"/>
      <c r="H42" s="75"/>
      <c r="I42" s="75"/>
      <c r="J42" s="75"/>
      <c r="K42" s="74" t="s">
        <v>308</v>
      </c>
      <c r="L42" s="75"/>
      <c r="M42" s="75"/>
      <c r="N42" s="75"/>
      <c r="O42" s="75"/>
      <c r="P42" s="74"/>
    </row>
    <row r="43" spans="1:16">
      <c r="A43" s="68"/>
      <c r="B43" s="68"/>
      <c r="C43" s="68"/>
      <c r="D43" s="68"/>
      <c r="E43" s="68"/>
      <c r="F43" s="68"/>
      <c r="G43" s="68"/>
      <c r="H43" s="68"/>
      <c r="I43" s="68"/>
      <c r="J43" s="68"/>
      <c r="K43" s="72"/>
      <c r="L43" s="68"/>
      <c r="M43" s="68"/>
      <c r="N43" s="68"/>
      <c r="O43" s="68"/>
      <c r="P43" s="72"/>
    </row>
    <row r="44" spans="1:16" ht="12">
      <c r="A44" s="203" t="s">
        <v>241</v>
      </c>
      <c r="B44" s="204"/>
      <c r="C44" s="204"/>
      <c r="D44" s="204"/>
      <c r="E44" s="204"/>
      <c r="F44" s="204"/>
      <c r="G44" s="204"/>
      <c r="H44" s="204"/>
      <c r="I44" s="204"/>
      <c r="J44" s="204"/>
      <c r="K44" s="204"/>
      <c r="L44" s="204"/>
      <c r="M44" s="204"/>
      <c r="N44" s="204"/>
      <c r="O44" s="204"/>
      <c r="P44" s="204"/>
    </row>
    <row r="45" spans="1:16" ht="49" thickBot="1">
      <c r="A45" s="67" t="s">
        <v>223</v>
      </c>
      <c r="B45" s="67" t="s">
        <v>224</v>
      </c>
      <c r="C45" s="67" t="s">
        <v>225</v>
      </c>
      <c r="D45" s="67" t="s">
        <v>226</v>
      </c>
      <c r="E45" s="67" t="s">
        <v>227</v>
      </c>
      <c r="F45" s="67" t="s">
        <v>228</v>
      </c>
      <c r="G45" s="67" t="s">
        <v>229</v>
      </c>
      <c r="H45" s="67" t="s">
        <v>230</v>
      </c>
      <c r="I45" s="67" t="s">
        <v>231</v>
      </c>
      <c r="J45" s="67" t="s">
        <v>232</v>
      </c>
      <c r="K45" s="205" t="s">
        <v>233</v>
      </c>
      <c r="L45" s="205"/>
      <c r="M45" s="205" t="s">
        <v>234</v>
      </c>
      <c r="N45" s="205"/>
      <c r="O45" s="67" t="s">
        <v>235</v>
      </c>
      <c r="P45" s="67" t="s">
        <v>236</v>
      </c>
    </row>
    <row r="46" spans="1:16" ht="24">
      <c r="A46" s="68" t="s">
        <v>276</v>
      </c>
      <c r="B46" s="73" t="s">
        <v>32</v>
      </c>
      <c r="C46" s="73" t="s">
        <v>32</v>
      </c>
      <c r="D46" s="68"/>
      <c r="E46" s="68"/>
      <c r="F46" s="68"/>
      <c r="G46" s="68"/>
      <c r="H46" s="68"/>
      <c r="I46" s="68"/>
      <c r="J46" s="68"/>
      <c r="K46" s="74" t="s">
        <v>309</v>
      </c>
      <c r="L46" s="68"/>
      <c r="M46" s="68"/>
      <c r="N46" s="68"/>
      <c r="O46" s="68"/>
      <c r="P46" s="72" t="s">
        <v>331</v>
      </c>
    </row>
    <row r="47" spans="1:16" ht="156">
      <c r="A47" s="68" t="s">
        <v>277</v>
      </c>
      <c r="B47" s="73" t="s">
        <v>32</v>
      </c>
      <c r="C47" s="73" t="s">
        <v>32</v>
      </c>
      <c r="D47" s="68"/>
      <c r="E47" s="68"/>
      <c r="F47" s="68"/>
      <c r="G47" s="68"/>
      <c r="H47" s="68"/>
      <c r="I47" s="68"/>
      <c r="J47" s="68"/>
      <c r="K47" s="74" t="s">
        <v>310</v>
      </c>
      <c r="L47" s="68"/>
      <c r="M47" s="68"/>
      <c r="N47" s="68"/>
      <c r="O47" s="68"/>
      <c r="P47" s="72" t="s">
        <v>279</v>
      </c>
    </row>
    <row r="48" spans="1:16">
      <c r="A48" s="69"/>
      <c r="B48" s="69"/>
      <c r="C48" s="69"/>
      <c r="D48" s="69"/>
      <c r="E48" s="69"/>
      <c r="F48" s="69"/>
      <c r="G48" s="68"/>
      <c r="H48" s="68"/>
      <c r="I48" s="68"/>
      <c r="J48" s="68"/>
      <c r="K48" s="72"/>
      <c r="L48" s="68"/>
      <c r="M48" s="68"/>
      <c r="N48" s="68"/>
      <c r="O48" s="68"/>
      <c r="P48" s="68"/>
    </row>
    <row r="49" spans="1:16">
      <c r="A49" s="69"/>
      <c r="B49" s="69"/>
      <c r="C49" s="69"/>
      <c r="D49" s="68"/>
      <c r="E49" s="68"/>
      <c r="F49" s="69"/>
      <c r="G49" s="68"/>
      <c r="H49" s="68"/>
      <c r="I49" s="68"/>
      <c r="J49" s="68"/>
      <c r="K49" s="68"/>
      <c r="L49" s="68"/>
      <c r="M49" s="68"/>
      <c r="N49" s="68"/>
      <c r="O49" s="68"/>
      <c r="P49" s="68"/>
    </row>
    <row r="50" spans="1:16" ht="12">
      <c r="D50" s="66"/>
      <c r="E50" s="66"/>
      <c r="G50" s="66"/>
      <c r="H50" s="66"/>
      <c r="I50" s="66"/>
      <c r="J50" s="66"/>
      <c r="K50" s="66"/>
      <c r="L50" s="66"/>
      <c r="M50" s="66"/>
      <c r="N50" s="66"/>
      <c r="O50" s="66"/>
      <c r="P50" s="66"/>
    </row>
  </sheetData>
  <mergeCells count="21">
    <mergeCell ref="A1:F1"/>
    <mergeCell ref="A2:P2"/>
    <mergeCell ref="B3:P3"/>
    <mergeCell ref="B4:P4"/>
    <mergeCell ref="K21:L21"/>
    <mergeCell ref="M21:N21"/>
    <mergeCell ref="K5:L5"/>
    <mergeCell ref="M5:N5"/>
    <mergeCell ref="A11:P11"/>
    <mergeCell ref="K12:L12"/>
    <mergeCell ref="M12:N12"/>
    <mergeCell ref="A24:P24"/>
    <mergeCell ref="K25:L25"/>
    <mergeCell ref="M25:N25"/>
    <mergeCell ref="A20:P20"/>
    <mergeCell ref="K45:L45"/>
    <mergeCell ref="M45:N45"/>
    <mergeCell ref="A40:P40"/>
    <mergeCell ref="K41:L41"/>
    <mergeCell ref="M41:N41"/>
    <mergeCell ref="A44:P44"/>
  </mergeCells>
  <phoneticPr fontId="0" type="noConversion"/>
  <printOptions gridLines="1"/>
  <pageMargins left="0.75" right="0.75" top="0.52" bottom="0.56000000000000005" header="0.5" footer="0.36"/>
  <pageSetup scale="86" orientation="landscape" horizontalDpi="300" verticalDpi="300"/>
  <headerFooter alignWithMargins="0">
    <oddFooter>&amp;L&amp;"Tahoma" &amp;08 Tab: &amp;A; August 29 2002; &amp;T&amp;C&amp;"Tahoma" &amp;08 &amp;P&amp;R&amp;"Tahoma" &amp;08D:\Data\TAS\02W\postings.02AUG02.xls</oddFooter>
  </headerFooter>
  <rowBreaks count="1" manualBreakCount="1">
    <brk id="34" max="15"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96"/>
  <sheetViews>
    <sheetView topLeftCell="A67" workbookViewId="0">
      <selection sqref="A1:K1"/>
    </sheetView>
  </sheetViews>
  <sheetFormatPr baseColWidth="10" defaultColWidth="8.75" defaultRowHeight="11"/>
  <cols>
    <col min="1" max="1" width="4.25" customWidth="1"/>
    <col min="2" max="2" width="11.75" customWidth="1"/>
    <col min="3" max="3" width="6.75" customWidth="1"/>
    <col min="4" max="4" width="18" customWidth="1"/>
    <col min="5" max="5" width="5.75" hidden="1" customWidth="1"/>
    <col min="6" max="6" width="5.75" customWidth="1"/>
    <col min="7" max="7" width="6" customWidth="1"/>
    <col min="8" max="8" width="5.75" hidden="1" customWidth="1"/>
    <col min="9" max="9" width="11.75" customWidth="1"/>
    <col min="10" max="10" width="5.25" customWidth="1"/>
    <col min="11" max="11" width="85.75" customWidth="1"/>
  </cols>
  <sheetData>
    <row r="1" spans="1:12" ht="34.5" customHeight="1">
      <c r="A1" s="216" t="s">
        <v>477</v>
      </c>
      <c r="B1" s="200"/>
      <c r="C1" s="200"/>
      <c r="D1" s="200"/>
      <c r="E1" s="200"/>
      <c r="F1" s="200"/>
      <c r="G1" s="200"/>
      <c r="H1" s="200"/>
      <c r="I1" s="200"/>
      <c r="J1" s="200"/>
      <c r="K1" s="200"/>
    </row>
    <row r="2" spans="1:12" ht="66" customHeight="1">
      <c r="A2" s="217" t="s">
        <v>14</v>
      </c>
      <c r="B2" s="218"/>
      <c r="C2" s="218"/>
      <c r="D2" s="218"/>
      <c r="E2" s="218"/>
      <c r="F2" s="218"/>
      <c r="G2" s="218"/>
      <c r="H2" s="218"/>
      <c r="I2" s="218"/>
      <c r="J2" s="218"/>
      <c r="K2" s="219"/>
      <c r="L2" s="169"/>
    </row>
    <row r="3" spans="1:12" ht="69.75" customHeight="1" thickBot="1">
      <c r="A3" s="220" t="s">
        <v>13</v>
      </c>
      <c r="B3" s="221"/>
      <c r="C3" s="221"/>
      <c r="D3" s="221"/>
      <c r="E3" s="221"/>
      <c r="F3" s="221"/>
      <c r="G3" s="221"/>
      <c r="H3" s="221"/>
      <c r="I3" s="221"/>
      <c r="J3" s="221"/>
      <c r="K3" s="222"/>
      <c r="L3" s="170"/>
    </row>
    <row r="4" spans="1:12" ht="21" customHeight="1" thickBot="1">
      <c r="A4" s="227" t="s">
        <v>194</v>
      </c>
      <c r="B4" s="230"/>
      <c r="C4" s="230"/>
      <c r="D4" s="231"/>
      <c r="E4" s="28"/>
      <c r="F4" s="227" t="s">
        <v>195</v>
      </c>
      <c r="G4" s="228"/>
      <c r="H4" s="228"/>
      <c r="I4" s="228"/>
      <c r="J4" s="229"/>
      <c r="K4" s="156" t="s">
        <v>479</v>
      </c>
      <c r="L4" s="2"/>
    </row>
    <row r="5" spans="1:12" ht="24.75" customHeight="1" thickBot="1">
      <c r="A5" s="227" t="s">
        <v>196</v>
      </c>
      <c r="B5" s="230"/>
      <c r="C5" s="230"/>
      <c r="D5" s="231"/>
      <c r="E5" s="28"/>
      <c r="F5" s="227" t="s">
        <v>197</v>
      </c>
      <c r="G5" s="230"/>
      <c r="H5" s="230"/>
      <c r="I5" s="230"/>
      <c r="J5" s="231"/>
      <c r="K5" s="156" t="s">
        <v>198</v>
      </c>
      <c r="L5" s="2"/>
    </row>
    <row r="6" spans="1:12" ht="58.75" customHeight="1" thickBot="1">
      <c r="A6" s="223" t="s">
        <v>481</v>
      </c>
      <c r="B6" s="224"/>
      <c r="C6" s="235" t="s">
        <v>482</v>
      </c>
      <c r="D6" s="231"/>
      <c r="E6" s="28"/>
      <c r="F6" s="223" t="s">
        <v>10</v>
      </c>
      <c r="G6" s="234"/>
      <c r="H6" s="234"/>
      <c r="I6" s="234"/>
      <c r="J6" s="234"/>
      <c r="K6" s="157" t="s">
        <v>483</v>
      </c>
      <c r="L6" s="2"/>
    </row>
    <row r="7" spans="1:12" ht="66" customHeight="1" thickBot="1">
      <c r="A7" s="223" t="s">
        <v>480</v>
      </c>
      <c r="B7" s="224"/>
      <c r="C7" s="158" t="s">
        <v>478</v>
      </c>
      <c r="D7" s="159"/>
      <c r="E7" s="30"/>
      <c r="F7" s="225" t="s">
        <v>9</v>
      </c>
      <c r="G7" s="226"/>
      <c r="H7" s="160"/>
      <c r="I7" s="232" t="s">
        <v>11</v>
      </c>
      <c r="J7" s="233"/>
      <c r="K7" s="161" t="s">
        <v>15</v>
      </c>
      <c r="L7" s="2"/>
    </row>
    <row r="8" spans="1:12" ht="59.25" customHeight="1">
      <c r="A8" s="6" t="s">
        <v>12</v>
      </c>
      <c r="B8" s="8" t="s">
        <v>127</v>
      </c>
      <c r="C8" s="6" t="s">
        <v>126</v>
      </c>
      <c r="D8" s="8" t="s">
        <v>94</v>
      </c>
      <c r="E8" s="6" t="s">
        <v>130</v>
      </c>
      <c r="F8" s="6" t="s">
        <v>192</v>
      </c>
      <c r="G8" s="6" t="s">
        <v>193</v>
      </c>
      <c r="H8" s="6" t="s">
        <v>132</v>
      </c>
      <c r="I8" s="8" t="s">
        <v>95</v>
      </c>
      <c r="J8" s="6" t="s">
        <v>191</v>
      </c>
      <c r="K8" s="8" t="s">
        <v>16</v>
      </c>
      <c r="L8" s="9"/>
    </row>
    <row r="9" spans="1:12" ht="36">
      <c r="A9" s="26"/>
      <c r="B9" s="5" t="s">
        <v>484</v>
      </c>
      <c r="C9" s="5" t="s">
        <v>181</v>
      </c>
      <c r="D9" s="77" t="s">
        <v>188</v>
      </c>
      <c r="E9" s="78">
        <v>35</v>
      </c>
      <c r="F9" s="78">
        <v>35</v>
      </c>
      <c r="G9" s="25">
        <f t="shared" ref="G9:G40" si="0">F9/13</f>
        <v>2.6923076923076925</v>
      </c>
      <c r="H9" s="167" t="s">
        <v>32</v>
      </c>
      <c r="I9" s="21" t="s">
        <v>177</v>
      </c>
      <c r="J9" s="13"/>
      <c r="K9" s="20" t="s">
        <v>200</v>
      </c>
      <c r="L9" s="24"/>
    </row>
    <row r="10" spans="1:12" ht="48">
      <c r="A10" s="26"/>
      <c r="B10" s="5" t="s">
        <v>485</v>
      </c>
      <c r="C10" s="5" t="s">
        <v>181</v>
      </c>
      <c r="D10" s="77" t="s">
        <v>189</v>
      </c>
      <c r="E10" s="4">
        <v>40</v>
      </c>
      <c r="F10" s="4">
        <v>40</v>
      </c>
      <c r="G10" s="25">
        <f t="shared" si="0"/>
        <v>3.0769230769230771</v>
      </c>
      <c r="H10" s="167" t="s">
        <v>32</v>
      </c>
      <c r="I10" s="21" t="s">
        <v>177</v>
      </c>
      <c r="J10" s="13"/>
      <c r="K10" s="20" t="s">
        <v>201</v>
      </c>
      <c r="L10" s="24"/>
    </row>
    <row r="11" spans="1:12" ht="36">
      <c r="A11" s="26"/>
      <c r="B11" s="5" t="s">
        <v>484</v>
      </c>
      <c r="C11" s="5" t="s">
        <v>183</v>
      </c>
      <c r="D11" s="77" t="s">
        <v>188</v>
      </c>
      <c r="E11" s="4">
        <v>35</v>
      </c>
      <c r="F11" s="4">
        <v>35</v>
      </c>
      <c r="G11" s="25">
        <f t="shared" si="0"/>
        <v>2.6923076923076925</v>
      </c>
      <c r="H11" s="167" t="s">
        <v>32</v>
      </c>
      <c r="I11" s="21" t="s">
        <v>177</v>
      </c>
      <c r="J11" s="13"/>
      <c r="K11" s="20" t="s">
        <v>202</v>
      </c>
      <c r="L11" s="24"/>
    </row>
    <row r="12" spans="1:12" ht="48">
      <c r="A12" s="26"/>
      <c r="B12" s="5" t="s">
        <v>485</v>
      </c>
      <c r="C12" s="5" t="s">
        <v>183</v>
      </c>
      <c r="D12" s="77" t="s">
        <v>189</v>
      </c>
      <c r="E12" s="4">
        <v>40</v>
      </c>
      <c r="F12" s="4">
        <v>40</v>
      </c>
      <c r="G12" s="25">
        <f t="shared" si="0"/>
        <v>3.0769230769230771</v>
      </c>
      <c r="H12" s="167" t="s">
        <v>32</v>
      </c>
      <c r="I12" s="21" t="s">
        <v>177</v>
      </c>
      <c r="J12" s="13"/>
      <c r="K12" s="20" t="s">
        <v>201</v>
      </c>
      <c r="L12" s="24"/>
    </row>
    <row r="13" spans="1:12" ht="36">
      <c r="A13" s="27"/>
      <c r="B13" s="5" t="s">
        <v>486</v>
      </c>
      <c r="C13" s="155" t="s">
        <v>83</v>
      </c>
      <c r="D13" s="3" t="s">
        <v>51</v>
      </c>
      <c r="E13" s="7">
        <v>122</v>
      </c>
      <c r="F13" s="7">
        <v>122</v>
      </c>
      <c r="G13" s="25">
        <f t="shared" si="0"/>
        <v>9.384615384615385</v>
      </c>
      <c r="H13" s="7" t="s">
        <v>4</v>
      </c>
      <c r="I13" s="79" t="s">
        <v>97</v>
      </c>
      <c r="J13" s="13">
        <v>6</v>
      </c>
      <c r="K13" s="80" t="s">
        <v>203</v>
      </c>
    </row>
    <row r="14" spans="1:12" ht="36">
      <c r="A14" s="27"/>
      <c r="B14" s="5" t="s">
        <v>490</v>
      </c>
      <c r="C14" s="155" t="s">
        <v>83</v>
      </c>
      <c r="D14" s="3" t="s">
        <v>51</v>
      </c>
      <c r="E14" s="7">
        <v>100</v>
      </c>
      <c r="F14" s="7">
        <v>100</v>
      </c>
      <c r="G14" s="25">
        <f t="shared" si="0"/>
        <v>7.6923076923076925</v>
      </c>
      <c r="H14" s="167" t="s">
        <v>32</v>
      </c>
      <c r="I14" s="79" t="s">
        <v>97</v>
      </c>
      <c r="J14" s="13">
        <v>6</v>
      </c>
      <c r="K14" s="80" t="s">
        <v>204</v>
      </c>
    </row>
    <row r="15" spans="1:12" ht="36">
      <c r="A15" s="27"/>
      <c r="B15" s="5" t="s">
        <v>488</v>
      </c>
      <c r="C15" s="155" t="s">
        <v>83</v>
      </c>
      <c r="D15" s="3" t="s">
        <v>51</v>
      </c>
      <c r="E15" s="7">
        <v>100</v>
      </c>
      <c r="F15" s="7">
        <v>100</v>
      </c>
      <c r="G15" s="25">
        <f t="shared" si="0"/>
        <v>7.6923076923076925</v>
      </c>
      <c r="H15" s="167" t="s">
        <v>32</v>
      </c>
      <c r="I15" s="79" t="s">
        <v>97</v>
      </c>
      <c r="J15" s="13">
        <v>6</v>
      </c>
      <c r="K15" s="80" t="s">
        <v>204</v>
      </c>
    </row>
    <row r="16" spans="1:12" ht="36">
      <c r="A16" s="27"/>
      <c r="B16" s="5" t="s">
        <v>489</v>
      </c>
      <c r="C16" s="155" t="s">
        <v>83</v>
      </c>
      <c r="D16" s="3" t="s">
        <v>51</v>
      </c>
      <c r="E16" s="7">
        <v>100</v>
      </c>
      <c r="F16" s="7">
        <v>100</v>
      </c>
      <c r="G16" s="25">
        <f t="shared" si="0"/>
        <v>7.6923076923076925</v>
      </c>
      <c r="H16" s="167" t="s">
        <v>32</v>
      </c>
      <c r="I16" s="79" t="s">
        <v>97</v>
      </c>
      <c r="J16" s="13">
        <v>6</v>
      </c>
      <c r="K16" s="80" t="s">
        <v>204</v>
      </c>
    </row>
    <row r="17" spans="1:11" ht="24">
      <c r="A17" s="27"/>
      <c r="B17" s="5" t="s">
        <v>494</v>
      </c>
      <c r="C17" s="155" t="s">
        <v>495</v>
      </c>
      <c r="D17" s="3" t="s">
        <v>51</v>
      </c>
      <c r="E17" s="7">
        <v>160</v>
      </c>
      <c r="F17" s="7">
        <v>150</v>
      </c>
      <c r="G17" s="25">
        <f t="shared" si="0"/>
        <v>11.538461538461538</v>
      </c>
      <c r="H17" s="7">
        <v>200</v>
      </c>
      <c r="I17" s="79" t="s">
        <v>396</v>
      </c>
      <c r="J17" s="13">
        <v>2</v>
      </c>
      <c r="K17" s="10" t="s">
        <v>496</v>
      </c>
    </row>
    <row r="18" spans="1:11" ht="36">
      <c r="A18" s="27"/>
      <c r="B18" s="5" t="s">
        <v>487</v>
      </c>
      <c r="C18" s="155" t="s">
        <v>84</v>
      </c>
      <c r="D18" s="3" t="s">
        <v>52</v>
      </c>
      <c r="E18" s="7">
        <v>122</v>
      </c>
      <c r="F18" s="7">
        <v>122</v>
      </c>
      <c r="G18" s="25">
        <f t="shared" si="0"/>
        <v>9.384615384615385</v>
      </c>
      <c r="H18" s="7" t="s">
        <v>4</v>
      </c>
      <c r="I18" s="79" t="s">
        <v>97</v>
      </c>
      <c r="J18" s="13">
        <v>6</v>
      </c>
      <c r="K18" s="80" t="s">
        <v>203</v>
      </c>
    </row>
    <row r="19" spans="1:11" ht="36">
      <c r="A19" s="27"/>
      <c r="B19" s="5" t="s">
        <v>491</v>
      </c>
      <c r="C19" s="155" t="s">
        <v>84</v>
      </c>
      <c r="D19" s="3" t="s">
        <v>52</v>
      </c>
      <c r="E19" s="7">
        <v>100</v>
      </c>
      <c r="F19" s="7">
        <v>100</v>
      </c>
      <c r="G19" s="25">
        <f t="shared" si="0"/>
        <v>7.6923076923076925</v>
      </c>
      <c r="H19" s="167" t="s">
        <v>32</v>
      </c>
      <c r="I19" s="79" t="s">
        <v>97</v>
      </c>
      <c r="J19" s="13">
        <v>6</v>
      </c>
      <c r="K19" s="80" t="s">
        <v>204</v>
      </c>
    </row>
    <row r="20" spans="1:11" ht="36">
      <c r="A20" s="27"/>
      <c r="B20" s="5" t="s">
        <v>492</v>
      </c>
      <c r="C20" s="155" t="s">
        <v>84</v>
      </c>
      <c r="D20" s="3" t="s">
        <v>52</v>
      </c>
      <c r="E20" s="7">
        <v>100</v>
      </c>
      <c r="F20" s="7">
        <v>100</v>
      </c>
      <c r="G20" s="25">
        <f t="shared" si="0"/>
        <v>7.6923076923076925</v>
      </c>
      <c r="H20" s="167" t="s">
        <v>32</v>
      </c>
      <c r="I20" s="79" t="s">
        <v>97</v>
      </c>
      <c r="J20" s="13">
        <v>6</v>
      </c>
      <c r="K20" s="80" t="s">
        <v>204</v>
      </c>
    </row>
    <row r="21" spans="1:11" ht="36">
      <c r="A21" s="27"/>
      <c r="B21" s="5" t="s">
        <v>493</v>
      </c>
      <c r="C21" s="155" t="s">
        <v>84</v>
      </c>
      <c r="D21" s="3" t="s">
        <v>52</v>
      </c>
      <c r="E21" s="7">
        <v>100</v>
      </c>
      <c r="F21" s="7">
        <v>100</v>
      </c>
      <c r="G21" s="25">
        <f t="shared" si="0"/>
        <v>7.6923076923076925</v>
      </c>
      <c r="H21" s="167" t="s">
        <v>32</v>
      </c>
      <c r="I21" s="79" t="s">
        <v>97</v>
      </c>
      <c r="J21" s="13">
        <v>6</v>
      </c>
      <c r="K21" s="82" t="s">
        <v>204</v>
      </c>
    </row>
    <row r="22" spans="1:11" ht="24">
      <c r="A22" s="27"/>
      <c r="B22" s="5" t="s">
        <v>497</v>
      </c>
      <c r="C22" s="155" t="s">
        <v>459</v>
      </c>
      <c r="D22" s="3" t="s">
        <v>52</v>
      </c>
      <c r="E22" s="7">
        <v>160</v>
      </c>
      <c r="F22" s="7">
        <v>150</v>
      </c>
      <c r="G22" s="25">
        <f t="shared" si="0"/>
        <v>11.538461538461538</v>
      </c>
      <c r="H22" s="7">
        <v>200</v>
      </c>
      <c r="I22" s="79" t="s">
        <v>396</v>
      </c>
      <c r="J22" s="13">
        <v>2</v>
      </c>
      <c r="K22" s="162" t="s">
        <v>496</v>
      </c>
    </row>
    <row r="23" spans="1:11" ht="36">
      <c r="A23" s="27"/>
      <c r="B23" s="5" t="s">
        <v>498</v>
      </c>
      <c r="C23" s="3" t="s">
        <v>23</v>
      </c>
      <c r="D23" s="3" t="s">
        <v>34</v>
      </c>
      <c r="E23" s="7">
        <v>196</v>
      </c>
      <c r="F23" s="7">
        <v>125</v>
      </c>
      <c r="G23" s="25">
        <f t="shared" si="0"/>
        <v>9.615384615384615</v>
      </c>
      <c r="H23" s="7">
        <v>75</v>
      </c>
      <c r="I23" s="83" t="s">
        <v>99</v>
      </c>
      <c r="J23" s="163">
        <v>7</v>
      </c>
      <c r="K23" s="23" t="s">
        <v>17</v>
      </c>
    </row>
    <row r="24" spans="1:11" ht="36">
      <c r="A24" s="27"/>
      <c r="B24" s="5" t="s">
        <v>499</v>
      </c>
      <c r="C24" s="3" t="s">
        <v>23</v>
      </c>
      <c r="D24" s="3" t="s">
        <v>500</v>
      </c>
      <c r="E24" s="7">
        <v>174</v>
      </c>
      <c r="F24" s="7">
        <v>100</v>
      </c>
      <c r="G24" s="25">
        <f t="shared" si="0"/>
        <v>7.6923076923076925</v>
      </c>
      <c r="H24" s="7" t="s">
        <v>137</v>
      </c>
      <c r="I24" s="83" t="s">
        <v>99</v>
      </c>
      <c r="J24" s="12">
        <v>7</v>
      </c>
      <c r="K24" s="14" t="s">
        <v>18</v>
      </c>
    </row>
    <row r="25" spans="1:11" ht="24">
      <c r="A25" s="27"/>
      <c r="B25" s="5" t="s">
        <v>498</v>
      </c>
      <c r="C25" s="3" t="s">
        <v>25</v>
      </c>
      <c r="D25" s="3" t="s">
        <v>34</v>
      </c>
      <c r="E25" s="7">
        <v>125</v>
      </c>
      <c r="F25" s="7">
        <v>125</v>
      </c>
      <c r="G25" s="25">
        <f t="shared" si="0"/>
        <v>9.615384615384615</v>
      </c>
      <c r="H25" s="7">
        <v>72</v>
      </c>
      <c r="I25" s="84" t="s">
        <v>98</v>
      </c>
      <c r="J25" s="13"/>
      <c r="K25" s="10" t="s">
        <v>504</v>
      </c>
    </row>
    <row r="26" spans="1:11" ht="24">
      <c r="A26" s="27"/>
      <c r="B26" s="5" t="s">
        <v>499</v>
      </c>
      <c r="C26" s="3" t="s">
        <v>25</v>
      </c>
      <c r="D26" s="3" t="s">
        <v>501</v>
      </c>
      <c r="E26" s="7">
        <v>100</v>
      </c>
      <c r="F26" s="7">
        <v>100</v>
      </c>
      <c r="G26" s="25">
        <f t="shared" si="0"/>
        <v>7.6923076923076925</v>
      </c>
      <c r="H26" s="7" t="s">
        <v>178</v>
      </c>
      <c r="I26" s="84" t="s">
        <v>98</v>
      </c>
      <c r="J26" s="12">
        <v>5</v>
      </c>
      <c r="K26" s="14" t="s">
        <v>507</v>
      </c>
    </row>
    <row r="27" spans="1:11" ht="24">
      <c r="A27" s="27"/>
      <c r="B27" s="5" t="s">
        <v>498</v>
      </c>
      <c r="C27" s="3" t="s">
        <v>21</v>
      </c>
      <c r="D27" s="3" t="s">
        <v>34</v>
      </c>
      <c r="E27" s="7">
        <v>125</v>
      </c>
      <c r="F27" s="7">
        <v>125</v>
      </c>
      <c r="G27" s="25">
        <f t="shared" si="0"/>
        <v>9.615384615384615</v>
      </c>
      <c r="H27" s="7">
        <v>75</v>
      </c>
      <c r="I27" s="83" t="s">
        <v>98</v>
      </c>
      <c r="J27" s="15"/>
      <c r="K27" s="10" t="s">
        <v>504</v>
      </c>
    </row>
    <row r="28" spans="1:11" ht="24">
      <c r="A28" s="27"/>
      <c r="B28" s="5" t="s">
        <v>499</v>
      </c>
      <c r="C28" s="3" t="s">
        <v>21</v>
      </c>
      <c r="D28" s="3" t="s">
        <v>502</v>
      </c>
      <c r="E28" s="7">
        <v>100</v>
      </c>
      <c r="F28" s="7">
        <v>100</v>
      </c>
      <c r="G28" s="25">
        <f t="shared" si="0"/>
        <v>7.6923076923076925</v>
      </c>
      <c r="H28" s="7" t="s">
        <v>137</v>
      </c>
      <c r="I28" s="83" t="s">
        <v>98</v>
      </c>
      <c r="J28" s="12">
        <v>5</v>
      </c>
      <c r="K28" s="14" t="s">
        <v>508</v>
      </c>
    </row>
    <row r="29" spans="1:11" ht="24">
      <c r="A29" s="27"/>
      <c r="B29" s="5" t="s">
        <v>498</v>
      </c>
      <c r="C29" s="3" t="s">
        <v>29</v>
      </c>
      <c r="D29" s="3" t="s">
        <v>34</v>
      </c>
      <c r="E29" s="7">
        <v>125</v>
      </c>
      <c r="F29" s="7">
        <v>125</v>
      </c>
      <c r="G29" s="25">
        <f t="shared" si="0"/>
        <v>9.615384615384615</v>
      </c>
      <c r="H29" s="7">
        <v>70</v>
      </c>
      <c r="I29" s="83" t="s">
        <v>505</v>
      </c>
      <c r="J29" s="15"/>
      <c r="K29" s="10" t="s">
        <v>504</v>
      </c>
    </row>
    <row r="30" spans="1:11" ht="24">
      <c r="A30" s="27"/>
      <c r="B30" s="5" t="s">
        <v>499</v>
      </c>
      <c r="C30" s="3" t="s">
        <v>29</v>
      </c>
      <c r="D30" s="3" t="s">
        <v>503</v>
      </c>
      <c r="E30" s="7">
        <v>140</v>
      </c>
      <c r="F30" s="7">
        <v>100</v>
      </c>
      <c r="G30" s="25">
        <f t="shared" si="0"/>
        <v>7.6923076923076925</v>
      </c>
      <c r="H30" s="7" t="s">
        <v>137</v>
      </c>
      <c r="I30" s="83" t="s">
        <v>505</v>
      </c>
      <c r="J30" s="12"/>
      <c r="K30" s="14" t="s">
        <v>506</v>
      </c>
    </row>
    <row r="31" spans="1:11" ht="36">
      <c r="A31" s="27"/>
      <c r="B31" s="5">
        <v>210</v>
      </c>
      <c r="C31" s="3" t="s">
        <v>23</v>
      </c>
      <c r="D31" s="3" t="s">
        <v>190</v>
      </c>
      <c r="E31" s="7">
        <v>66</v>
      </c>
      <c r="F31" s="7">
        <v>66</v>
      </c>
      <c r="G31" s="25">
        <f t="shared" si="0"/>
        <v>5.0769230769230766</v>
      </c>
      <c r="H31" s="7">
        <v>215</v>
      </c>
      <c r="I31" s="16" t="s">
        <v>101</v>
      </c>
      <c r="J31" s="13"/>
      <c r="K31" s="10" t="s">
        <v>142</v>
      </c>
    </row>
    <row r="32" spans="1:11" ht="36">
      <c r="A32" s="27"/>
      <c r="B32" s="5">
        <v>210</v>
      </c>
      <c r="C32" s="3" t="s">
        <v>21</v>
      </c>
      <c r="D32" s="3" t="s">
        <v>190</v>
      </c>
      <c r="E32" s="7">
        <v>70</v>
      </c>
      <c r="F32" s="7">
        <v>50</v>
      </c>
      <c r="G32" s="25">
        <f t="shared" si="0"/>
        <v>3.8461538461538463</v>
      </c>
      <c r="H32" s="7">
        <v>148</v>
      </c>
      <c r="I32" s="83" t="s">
        <v>102</v>
      </c>
      <c r="J32" s="13">
        <v>3</v>
      </c>
      <c r="K32" s="10" t="s">
        <v>144</v>
      </c>
    </row>
    <row r="33" spans="1:11" ht="24">
      <c r="A33" s="27"/>
      <c r="B33" s="5" t="s">
        <v>31</v>
      </c>
      <c r="C33" s="3" t="s">
        <v>23</v>
      </c>
      <c r="D33" s="3" t="s">
        <v>36</v>
      </c>
      <c r="E33" s="7">
        <v>92</v>
      </c>
      <c r="F33" s="7">
        <v>90</v>
      </c>
      <c r="G33" s="25">
        <f t="shared" si="0"/>
        <v>6.9230769230769234</v>
      </c>
      <c r="H33" s="7">
        <v>225</v>
      </c>
      <c r="I33" s="83" t="s">
        <v>103</v>
      </c>
      <c r="J33" s="13">
        <v>5</v>
      </c>
      <c r="K33" s="10" t="s">
        <v>509</v>
      </c>
    </row>
    <row r="34" spans="1:11" ht="24">
      <c r="A34" s="27"/>
      <c r="B34" s="5" t="s">
        <v>31</v>
      </c>
      <c r="C34" s="3" t="s">
        <v>21</v>
      </c>
      <c r="D34" s="3" t="s">
        <v>36</v>
      </c>
      <c r="E34" s="7">
        <v>82</v>
      </c>
      <c r="F34" s="7">
        <v>70</v>
      </c>
      <c r="G34" s="25">
        <f t="shared" si="0"/>
        <v>5.384615384615385</v>
      </c>
      <c r="H34" s="7">
        <v>160</v>
      </c>
      <c r="I34" s="83" t="s">
        <v>103</v>
      </c>
      <c r="J34" s="13">
        <v>5</v>
      </c>
      <c r="K34" s="10" t="s">
        <v>509</v>
      </c>
    </row>
    <row r="35" spans="1:11" ht="24">
      <c r="A35" s="27"/>
      <c r="B35" s="5" t="s">
        <v>31</v>
      </c>
      <c r="C35" s="3" t="s">
        <v>29</v>
      </c>
      <c r="D35" s="3" t="s">
        <v>36</v>
      </c>
      <c r="E35" s="7">
        <v>80</v>
      </c>
      <c r="F35" s="7">
        <v>80</v>
      </c>
      <c r="G35" s="25">
        <f t="shared" si="0"/>
        <v>6.1538461538461542</v>
      </c>
      <c r="H35" s="7">
        <v>150</v>
      </c>
      <c r="I35" s="83" t="s">
        <v>104</v>
      </c>
      <c r="J35" s="13">
        <v>5</v>
      </c>
      <c r="K35" s="10" t="s">
        <v>510</v>
      </c>
    </row>
    <row r="36" spans="1:11" ht="12">
      <c r="A36" s="27"/>
      <c r="B36" s="5" t="s">
        <v>24</v>
      </c>
      <c r="C36" s="3" t="s">
        <v>23</v>
      </c>
      <c r="D36" s="3" t="s">
        <v>37</v>
      </c>
      <c r="E36" s="7">
        <v>50</v>
      </c>
      <c r="F36" s="7">
        <v>50</v>
      </c>
      <c r="G36" s="25">
        <f t="shared" si="0"/>
        <v>3.8461538461538463</v>
      </c>
      <c r="H36" s="7">
        <v>60</v>
      </c>
      <c r="I36" s="16" t="s">
        <v>107</v>
      </c>
      <c r="J36" s="13">
        <v>5</v>
      </c>
      <c r="K36" s="10" t="s">
        <v>511</v>
      </c>
    </row>
    <row r="37" spans="1:11" ht="12">
      <c r="A37" s="27"/>
      <c r="B37" s="5" t="s">
        <v>24</v>
      </c>
      <c r="C37" s="3" t="s">
        <v>25</v>
      </c>
      <c r="D37" s="3" t="s">
        <v>37</v>
      </c>
      <c r="E37" s="7">
        <v>95</v>
      </c>
      <c r="F37" s="7">
        <v>95</v>
      </c>
      <c r="G37" s="25">
        <f t="shared" si="0"/>
        <v>7.3076923076923075</v>
      </c>
      <c r="H37" s="7">
        <v>60</v>
      </c>
      <c r="I37" s="16" t="s">
        <v>106</v>
      </c>
      <c r="J37" s="13">
        <v>7</v>
      </c>
      <c r="K37" s="10" t="s">
        <v>512</v>
      </c>
    </row>
    <row r="38" spans="1:11" ht="12">
      <c r="A38" s="27"/>
      <c r="B38" s="5" t="s">
        <v>24</v>
      </c>
      <c r="C38" s="3" t="s">
        <v>26</v>
      </c>
      <c r="D38" s="3" t="s">
        <v>37</v>
      </c>
      <c r="E38" s="7">
        <v>95</v>
      </c>
      <c r="F38" s="7">
        <v>95</v>
      </c>
      <c r="G38" s="25">
        <f t="shared" si="0"/>
        <v>7.3076923076923075</v>
      </c>
      <c r="H38" s="7">
        <v>60</v>
      </c>
      <c r="I38" s="16" t="s">
        <v>106</v>
      </c>
      <c r="J38" s="13">
        <v>7</v>
      </c>
      <c r="K38" s="10" t="s">
        <v>513</v>
      </c>
    </row>
    <row r="39" spans="1:11" ht="12">
      <c r="A39" s="27"/>
      <c r="B39" s="5" t="s">
        <v>28</v>
      </c>
      <c r="C39" s="3" t="s">
        <v>21</v>
      </c>
      <c r="D39" s="3" t="s">
        <v>38</v>
      </c>
      <c r="E39" s="7">
        <v>60</v>
      </c>
      <c r="F39" s="7">
        <v>60</v>
      </c>
      <c r="G39" s="25">
        <f t="shared" si="0"/>
        <v>4.615384615384615</v>
      </c>
      <c r="H39" s="7">
        <v>60</v>
      </c>
      <c r="I39" s="84" t="s">
        <v>107</v>
      </c>
      <c r="J39" s="13">
        <v>6</v>
      </c>
      <c r="K39" s="10" t="s">
        <v>511</v>
      </c>
    </row>
    <row r="40" spans="1:11" ht="12">
      <c r="A40" s="27"/>
      <c r="B40" s="5" t="s">
        <v>28</v>
      </c>
      <c r="C40" s="3" t="s">
        <v>29</v>
      </c>
      <c r="D40" s="3" t="s">
        <v>38</v>
      </c>
      <c r="E40" s="7">
        <v>130</v>
      </c>
      <c r="F40" s="7">
        <v>130</v>
      </c>
      <c r="G40" s="25">
        <f t="shared" si="0"/>
        <v>10</v>
      </c>
      <c r="H40" s="7">
        <v>60</v>
      </c>
      <c r="I40" s="84" t="s">
        <v>106</v>
      </c>
      <c r="J40" s="13">
        <v>7</v>
      </c>
      <c r="K40" s="10" t="s">
        <v>512</v>
      </c>
    </row>
    <row r="41" spans="1:11" ht="12">
      <c r="A41" s="27"/>
      <c r="B41" s="5" t="s">
        <v>28</v>
      </c>
      <c r="C41" s="3" t="s">
        <v>22</v>
      </c>
      <c r="D41" s="3" t="s">
        <v>38</v>
      </c>
      <c r="E41" s="7">
        <v>125</v>
      </c>
      <c r="F41" s="7">
        <v>125</v>
      </c>
      <c r="G41" s="25">
        <f t="shared" ref="G41:G72" si="1">F41/13</f>
        <v>9.615384615384615</v>
      </c>
      <c r="H41" s="7">
        <v>60</v>
      </c>
      <c r="I41" s="16" t="s">
        <v>514</v>
      </c>
      <c r="J41" s="13">
        <v>5</v>
      </c>
      <c r="K41" s="10" t="s">
        <v>515</v>
      </c>
    </row>
    <row r="42" spans="1:11" ht="24">
      <c r="A42" s="27"/>
      <c r="B42" s="5" t="s">
        <v>27</v>
      </c>
      <c r="C42" s="3" t="s">
        <v>23</v>
      </c>
      <c r="D42" s="3" t="s">
        <v>53</v>
      </c>
      <c r="E42" s="7">
        <v>50</v>
      </c>
      <c r="F42" s="7">
        <v>50</v>
      </c>
      <c r="G42" s="25">
        <f t="shared" si="1"/>
        <v>3.8461538461538463</v>
      </c>
      <c r="H42" s="7">
        <v>120</v>
      </c>
      <c r="I42" s="16" t="s">
        <v>471</v>
      </c>
      <c r="J42" s="13">
        <v>6</v>
      </c>
      <c r="K42" s="10" t="s">
        <v>516</v>
      </c>
    </row>
    <row r="43" spans="1:11" ht="24">
      <c r="A43" s="27"/>
      <c r="B43" s="5" t="s">
        <v>27</v>
      </c>
      <c r="C43" s="3" t="s">
        <v>21</v>
      </c>
      <c r="D43" s="3" t="s">
        <v>53</v>
      </c>
      <c r="E43" s="7">
        <v>65</v>
      </c>
      <c r="F43" s="7">
        <v>60</v>
      </c>
      <c r="G43" s="25">
        <f t="shared" si="1"/>
        <v>4.615384615384615</v>
      </c>
      <c r="H43" s="7">
        <v>70</v>
      </c>
      <c r="I43" s="16" t="s">
        <v>517</v>
      </c>
      <c r="J43" s="13">
        <v>6</v>
      </c>
      <c r="K43" s="10" t="s">
        <v>518</v>
      </c>
    </row>
    <row r="44" spans="1:11" ht="12">
      <c r="A44" s="27"/>
      <c r="B44" s="5">
        <v>313</v>
      </c>
      <c r="C44" s="3" t="s">
        <v>23</v>
      </c>
      <c r="D44" s="3" t="s">
        <v>54</v>
      </c>
      <c r="E44" s="7">
        <v>100</v>
      </c>
      <c r="F44" s="7">
        <v>90</v>
      </c>
      <c r="G44" s="25">
        <f t="shared" si="1"/>
        <v>6.9230769230769234</v>
      </c>
      <c r="H44" s="7">
        <v>100</v>
      </c>
      <c r="I44" s="21" t="s">
        <v>505</v>
      </c>
      <c r="J44" s="13">
        <v>1</v>
      </c>
      <c r="K44" s="10" t="s">
        <v>519</v>
      </c>
    </row>
    <row r="45" spans="1:11" ht="12">
      <c r="A45" s="27"/>
      <c r="B45" s="5">
        <v>313</v>
      </c>
      <c r="C45" s="3" t="s">
        <v>21</v>
      </c>
      <c r="D45" s="3" t="s">
        <v>54</v>
      </c>
      <c r="E45" s="7">
        <v>60</v>
      </c>
      <c r="F45" s="7">
        <v>60</v>
      </c>
      <c r="G45" s="25">
        <f t="shared" si="1"/>
        <v>4.615384615384615</v>
      </c>
      <c r="H45" s="7">
        <v>100</v>
      </c>
      <c r="I45" s="21" t="s">
        <v>101</v>
      </c>
      <c r="J45" s="13">
        <v>2</v>
      </c>
      <c r="K45" s="10" t="s">
        <v>510</v>
      </c>
    </row>
    <row r="46" spans="1:11" ht="24">
      <c r="A46" s="27"/>
      <c r="B46" s="5">
        <v>315</v>
      </c>
      <c r="C46" s="3" t="s">
        <v>23</v>
      </c>
      <c r="D46" s="3" t="s">
        <v>55</v>
      </c>
      <c r="E46" s="7">
        <v>50</v>
      </c>
      <c r="F46" s="7">
        <v>50</v>
      </c>
      <c r="G46" s="25">
        <f t="shared" si="1"/>
        <v>3.8461538461538463</v>
      </c>
      <c r="H46" s="7">
        <v>90</v>
      </c>
      <c r="I46" s="21" t="s">
        <v>110</v>
      </c>
      <c r="J46" s="13">
        <v>4</v>
      </c>
      <c r="K46" s="10" t="s">
        <v>520</v>
      </c>
    </row>
    <row r="47" spans="1:11" ht="24">
      <c r="A47" s="27"/>
      <c r="B47" s="5">
        <v>315</v>
      </c>
      <c r="C47" s="3" t="s">
        <v>21</v>
      </c>
      <c r="D47" s="3" t="s">
        <v>55</v>
      </c>
      <c r="E47" s="7">
        <v>50</v>
      </c>
      <c r="F47" s="7">
        <v>50</v>
      </c>
      <c r="G47" s="25">
        <f t="shared" si="1"/>
        <v>3.8461538461538463</v>
      </c>
      <c r="H47" s="7">
        <v>100</v>
      </c>
      <c r="I47" s="21" t="s">
        <v>110</v>
      </c>
      <c r="J47" s="13">
        <v>5</v>
      </c>
      <c r="K47" s="10" t="s">
        <v>520</v>
      </c>
    </row>
    <row r="48" spans="1:11" ht="24">
      <c r="A48" s="27"/>
      <c r="B48" s="5" t="s">
        <v>50</v>
      </c>
      <c r="C48" s="3" t="s">
        <v>23</v>
      </c>
      <c r="D48" s="3" t="s">
        <v>56</v>
      </c>
      <c r="E48" s="7">
        <v>90</v>
      </c>
      <c r="F48" s="7">
        <v>80</v>
      </c>
      <c r="G48" s="25">
        <f t="shared" si="1"/>
        <v>6.1538461538461542</v>
      </c>
      <c r="H48" s="7">
        <v>100</v>
      </c>
      <c r="I48" s="21" t="s">
        <v>109</v>
      </c>
      <c r="J48" s="13">
        <v>5</v>
      </c>
      <c r="K48" s="10"/>
    </row>
    <row r="49" spans="1:11" ht="12">
      <c r="A49" s="27"/>
      <c r="B49" s="5" t="s">
        <v>57</v>
      </c>
      <c r="C49" s="3" t="s">
        <v>21</v>
      </c>
      <c r="D49" s="3" t="s">
        <v>58</v>
      </c>
      <c r="E49" s="7">
        <v>80</v>
      </c>
      <c r="F49" s="7">
        <v>60</v>
      </c>
      <c r="G49" s="25">
        <f t="shared" si="1"/>
        <v>4.615384615384615</v>
      </c>
      <c r="H49" s="7">
        <v>100</v>
      </c>
      <c r="I49" s="21" t="s">
        <v>102</v>
      </c>
      <c r="J49" s="13">
        <v>4</v>
      </c>
      <c r="K49" s="10" t="s">
        <v>146</v>
      </c>
    </row>
    <row r="50" spans="1:11" ht="24">
      <c r="A50" s="27"/>
      <c r="B50" s="5">
        <v>323</v>
      </c>
      <c r="C50" s="5" t="s">
        <v>23</v>
      </c>
      <c r="D50" s="3" t="s">
        <v>59</v>
      </c>
      <c r="E50" s="4">
        <v>81</v>
      </c>
      <c r="F50" s="4">
        <v>75</v>
      </c>
      <c r="G50" s="25">
        <f t="shared" si="1"/>
        <v>5.7692307692307692</v>
      </c>
      <c r="H50" s="7">
        <v>94</v>
      </c>
      <c r="I50" s="21" t="s">
        <v>103</v>
      </c>
      <c r="J50" s="13">
        <v>7</v>
      </c>
      <c r="K50" s="10" t="s">
        <v>521</v>
      </c>
    </row>
    <row r="51" spans="1:11" ht="12">
      <c r="A51" s="27"/>
      <c r="B51" s="5">
        <v>330</v>
      </c>
      <c r="C51" s="3" t="s">
        <v>23</v>
      </c>
      <c r="D51" s="3" t="s">
        <v>39</v>
      </c>
      <c r="E51" s="7">
        <v>70</v>
      </c>
      <c r="F51" s="7">
        <v>70</v>
      </c>
      <c r="G51" s="25">
        <f t="shared" si="1"/>
        <v>5.384615384615385</v>
      </c>
      <c r="H51" s="7">
        <v>95</v>
      </c>
      <c r="I51" s="21" t="s">
        <v>104</v>
      </c>
      <c r="J51" s="13">
        <v>5</v>
      </c>
      <c r="K51" s="10" t="s">
        <v>145</v>
      </c>
    </row>
    <row r="52" spans="1:11" ht="12">
      <c r="A52" s="27"/>
      <c r="B52" s="5">
        <v>330</v>
      </c>
      <c r="C52" s="3" t="s">
        <v>25</v>
      </c>
      <c r="D52" s="3" t="s">
        <v>39</v>
      </c>
      <c r="E52" s="7">
        <v>70</v>
      </c>
      <c r="F52" s="7">
        <v>70</v>
      </c>
      <c r="G52" s="25">
        <f t="shared" si="1"/>
        <v>5.384615384615385</v>
      </c>
      <c r="H52" s="7">
        <v>95</v>
      </c>
      <c r="I52" s="21" t="s">
        <v>104</v>
      </c>
      <c r="J52" s="13">
        <v>6</v>
      </c>
      <c r="K52" s="10" t="s">
        <v>160</v>
      </c>
    </row>
    <row r="53" spans="1:11" ht="24">
      <c r="A53" s="27"/>
      <c r="B53" s="5">
        <v>330</v>
      </c>
      <c r="C53" s="3" t="s">
        <v>21</v>
      </c>
      <c r="D53" s="3" t="s">
        <v>39</v>
      </c>
      <c r="E53" s="7">
        <v>70</v>
      </c>
      <c r="F53" s="7">
        <v>70</v>
      </c>
      <c r="G53" s="25">
        <f t="shared" si="1"/>
        <v>5.384615384615385</v>
      </c>
      <c r="H53" s="7">
        <v>95</v>
      </c>
      <c r="I53" s="21" t="s">
        <v>112</v>
      </c>
      <c r="J53" s="13">
        <v>4</v>
      </c>
      <c r="K53" s="10" t="s">
        <v>522</v>
      </c>
    </row>
    <row r="54" spans="1:11" ht="24">
      <c r="A54" s="27"/>
      <c r="B54" s="5">
        <v>331</v>
      </c>
      <c r="C54" s="3" t="s">
        <v>23</v>
      </c>
      <c r="D54" s="3" t="s">
        <v>61</v>
      </c>
      <c r="E54" s="7">
        <v>100</v>
      </c>
      <c r="F54" s="7">
        <v>80</v>
      </c>
      <c r="G54" s="25">
        <f t="shared" si="1"/>
        <v>6.1538461538461542</v>
      </c>
      <c r="H54" s="7">
        <v>90</v>
      </c>
      <c r="I54" s="21" t="s">
        <v>113</v>
      </c>
      <c r="J54" s="13">
        <v>3</v>
      </c>
      <c r="K54" s="10" t="s">
        <v>523</v>
      </c>
    </row>
    <row r="55" spans="1:11" ht="12">
      <c r="A55" s="27"/>
      <c r="B55" s="5">
        <v>331</v>
      </c>
      <c r="C55" s="3" t="s">
        <v>21</v>
      </c>
      <c r="D55" s="3" t="s">
        <v>61</v>
      </c>
      <c r="E55" s="7">
        <v>80</v>
      </c>
      <c r="F55" s="7">
        <v>80</v>
      </c>
      <c r="G55" s="25">
        <f t="shared" si="1"/>
        <v>6.1538461538461542</v>
      </c>
      <c r="H55" s="7">
        <v>100</v>
      </c>
      <c r="I55" s="21" t="s">
        <v>102</v>
      </c>
      <c r="J55" s="13">
        <v>4</v>
      </c>
      <c r="K55" s="10" t="s">
        <v>145</v>
      </c>
    </row>
    <row r="56" spans="1:11" ht="12">
      <c r="A56" s="27"/>
      <c r="B56" s="5">
        <v>331</v>
      </c>
      <c r="C56" s="3" t="s">
        <v>29</v>
      </c>
      <c r="D56" s="3" t="s">
        <v>61</v>
      </c>
      <c r="E56" s="7">
        <v>80</v>
      </c>
      <c r="F56" s="7">
        <v>75</v>
      </c>
      <c r="G56" s="25">
        <f t="shared" si="1"/>
        <v>5.7692307692307692</v>
      </c>
      <c r="H56" s="7">
        <v>100</v>
      </c>
      <c r="I56" s="21" t="s">
        <v>102</v>
      </c>
      <c r="J56" s="13">
        <v>4</v>
      </c>
      <c r="K56" s="10" t="s">
        <v>155</v>
      </c>
    </row>
    <row r="57" spans="1:11" ht="12">
      <c r="A57" s="27"/>
      <c r="B57" s="5">
        <v>332</v>
      </c>
      <c r="C57" s="3" t="s">
        <v>23</v>
      </c>
      <c r="D57" s="3" t="s">
        <v>40</v>
      </c>
      <c r="E57" s="7">
        <v>75</v>
      </c>
      <c r="F57" s="7">
        <v>75</v>
      </c>
      <c r="G57" s="25">
        <f t="shared" si="1"/>
        <v>5.7692307692307692</v>
      </c>
      <c r="H57" s="7">
        <v>92</v>
      </c>
      <c r="I57" s="21" t="s">
        <v>104</v>
      </c>
      <c r="J57" s="13">
        <v>5</v>
      </c>
      <c r="K57" s="10" t="s">
        <v>510</v>
      </c>
    </row>
    <row r="58" spans="1:11" ht="36">
      <c r="A58" s="27"/>
      <c r="B58" s="5">
        <v>332</v>
      </c>
      <c r="C58" s="3" t="s">
        <v>21</v>
      </c>
      <c r="D58" s="3" t="s">
        <v>40</v>
      </c>
      <c r="E58" s="7">
        <v>80</v>
      </c>
      <c r="F58" s="7">
        <v>80</v>
      </c>
      <c r="G58" s="25">
        <f t="shared" si="1"/>
        <v>6.1538461538461542</v>
      </c>
      <c r="H58" s="7">
        <v>94</v>
      </c>
      <c r="I58" s="21" t="s">
        <v>114</v>
      </c>
      <c r="J58" s="13">
        <v>4</v>
      </c>
      <c r="K58" s="10" t="s">
        <v>524</v>
      </c>
    </row>
    <row r="59" spans="1:11" ht="12">
      <c r="A59" s="27"/>
      <c r="B59" s="5">
        <v>332</v>
      </c>
      <c r="C59" s="3" t="s">
        <v>29</v>
      </c>
      <c r="D59" s="3" t="s">
        <v>40</v>
      </c>
      <c r="E59" s="7">
        <v>80</v>
      </c>
      <c r="F59" s="7">
        <v>80</v>
      </c>
      <c r="G59" s="25">
        <f t="shared" si="1"/>
        <v>6.1538461538461542</v>
      </c>
      <c r="H59" s="7">
        <v>100</v>
      </c>
      <c r="I59" s="21" t="s">
        <v>102</v>
      </c>
      <c r="J59" s="13">
        <v>4</v>
      </c>
      <c r="K59" s="10" t="s">
        <v>525</v>
      </c>
    </row>
    <row r="60" spans="1:11" ht="24">
      <c r="A60" s="27"/>
      <c r="B60" s="5">
        <v>333</v>
      </c>
      <c r="C60" s="3" t="s">
        <v>21</v>
      </c>
      <c r="D60" s="3" t="s">
        <v>62</v>
      </c>
      <c r="E60" s="7">
        <v>12</v>
      </c>
      <c r="F60" s="7">
        <v>12</v>
      </c>
      <c r="G60" s="25">
        <f t="shared" si="1"/>
        <v>0.92307692307692313</v>
      </c>
      <c r="H60" s="7">
        <v>95</v>
      </c>
      <c r="I60" s="21" t="s">
        <v>116</v>
      </c>
      <c r="J60" s="13">
        <v>1</v>
      </c>
      <c r="K60" s="10"/>
    </row>
    <row r="61" spans="1:11" ht="24">
      <c r="A61" s="27"/>
      <c r="B61" s="5">
        <v>335</v>
      </c>
      <c r="C61" s="3" t="s">
        <v>23</v>
      </c>
      <c r="D61" s="3" t="s">
        <v>63</v>
      </c>
      <c r="E61" s="7">
        <v>80</v>
      </c>
      <c r="F61" s="7">
        <v>80</v>
      </c>
      <c r="G61" s="25">
        <f t="shared" si="1"/>
        <v>6.1538461538461542</v>
      </c>
      <c r="H61" s="7">
        <v>100</v>
      </c>
      <c r="I61" s="21" t="s">
        <v>102</v>
      </c>
      <c r="J61" s="13">
        <v>4</v>
      </c>
      <c r="K61" s="10" t="s">
        <v>145</v>
      </c>
    </row>
    <row r="62" spans="1:11" ht="24">
      <c r="A62" s="27"/>
      <c r="B62" s="5">
        <v>335</v>
      </c>
      <c r="C62" s="3" t="s">
        <v>29</v>
      </c>
      <c r="D62" s="3" t="s">
        <v>63</v>
      </c>
      <c r="E62" s="7">
        <v>130</v>
      </c>
      <c r="F62" s="7">
        <v>80</v>
      </c>
      <c r="G62" s="25">
        <f t="shared" si="1"/>
        <v>6.1538461538461542</v>
      </c>
      <c r="H62" s="7">
        <v>100</v>
      </c>
      <c r="I62" s="21" t="s">
        <v>526</v>
      </c>
      <c r="J62" s="13">
        <v>5</v>
      </c>
      <c r="K62" s="10" t="s">
        <v>527</v>
      </c>
    </row>
    <row r="63" spans="1:11" ht="24">
      <c r="A63" s="27"/>
      <c r="B63" s="5">
        <v>336</v>
      </c>
      <c r="C63" s="3" t="s">
        <v>23</v>
      </c>
      <c r="D63" s="3" t="s">
        <v>42</v>
      </c>
      <c r="E63" s="7">
        <v>80</v>
      </c>
      <c r="F63" s="7">
        <v>80</v>
      </c>
      <c r="G63" s="25">
        <f t="shared" si="1"/>
        <v>6.1538461538461542</v>
      </c>
      <c r="H63" s="7">
        <v>100</v>
      </c>
      <c r="I63" s="21" t="s">
        <v>102</v>
      </c>
      <c r="J63" s="13">
        <v>4</v>
      </c>
      <c r="K63" s="10" t="s">
        <v>159</v>
      </c>
    </row>
    <row r="64" spans="1:11" ht="24">
      <c r="A64" s="27"/>
      <c r="B64" s="5">
        <v>336</v>
      </c>
      <c r="C64" s="3" t="s">
        <v>21</v>
      </c>
      <c r="D64" s="3" t="s">
        <v>42</v>
      </c>
      <c r="E64" s="7">
        <v>100</v>
      </c>
      <c r="F64" s="7">
        <v>75</v>
      </c>
      <c r="G64" s="25">
        <f t="shared" si="1"/>
        <v>5.7692307692307692</v>
      </c>
      <c r="H64" s="7">
        <v>100</v>
      </c>
      <c r="I64" s="21" t="s">
        <v>104</v>
      </c>
      <c r="J64" s="13">
        <v>5</v>
      </c>
      <c r="K64" s="10" t="s">
        <v>148</v>
      </c>
    </row>
    <row r="65" spans="1:11" ht="24">
      <c r="A65" s="27"/>
      <c r="B65" s="5">
        <v>336</v>
      </c>
      <c r="C65" s="3" t="s">
        <v>29</v>
      </c>
      <c r="D65" s="3" t="s">
        <v>42</v>
      </c>
      <c r="E65" s="7">
        <v>80</v>
      </c>
      <c r="F65" s="7">
        <v>70</v>
      </c>
      <c r="G65" s="25">
        <f t="shared" si="1"/>
        <v>5.384615384615385</v>
      </c>
      <c r="H65" s="7">
        <v>94</v>
      </c>
      <c r="I65" s="21" t="s">
        <v>102</v>
      </c>
      <c r="J65" s="13">
        <v>4</v>
      </c>
      <c r="K65" s="10" t="s">
        <v>160</v>
      </c>
    </row>
    <row r="66" spans="1:11" ht="24">
      <c r="A66" s="27"/>
      <c r="B66" s="5">
        <v>338</v>
      </c>
      <c r="C66" s="3" t="s">
        <v>21</v>
      </c>
      <c r="D66" s="3" t="s">
        <v>43</v>
      </c>
      <c r="E66" s="7">
        <v>65</v>
      </c>
      <c r="F66" s="7">
        <v>65</v>
      </c>
      <c r="G66" s="25">
        <f t="shared" si="1"/>
        <v>5</v>
      </c>
      <c r="H66" s="7">
        <v>75</v>
      </c>
      <c r="I66" s="21" t="s">
        <v>517</v>
      </c>
      <c r="J66" s="13">
        <v>6</v>
      </c>
      <c r="K66" s="10" t="s">
        <v>528</v>
      </c>
    </row>
    <row r="67" spans="1:11" ht="24">
      <c r="A67" s="27"/>
      <c r="B67" s="5">
        <v>339</v>
      </c>
      <c r="C67" s="3" t="s">
        <v>23</v>
      </c>
      <c r="D67" s="3" t="s">
        <v>44</v>
      </c>
      <c r="E67" s="7">
        <v>72</v>
      </c>
      <c r="F67" s="7">
        <v>55</v>
      </c>
      <c r="G67" s="25">
        <f t="shared" si="1"/>
        <v>4.2307692307692308</v>
      </c>
      <c r="H67" s="7">
        <v>75</v>
      </c>
      <c r="I67" s="21" t="s">
        <v>119</v>
      </c>
      <c r="J67" s="13">
        <v>4</v>
      </c>
      <c r="K67" s="10" t="s">
        <v>529</v>
      </c>
    </row>
    <row r="68" spans="1:11" ht="24">
      <c r="A68" s="27"/>
      <c r="B68" s="5">
        <v>339</v>
      </c>
      <c r="C68" s="3" t="s">
        <v>21</v>
      </c>
      <c r="D68" s="3" t="s">
        <v>44</v>
      </c>
      <c r="E68" s="7">
        <v>70</v>
      </c>
      <c r="F68" s="7">
        <v>70</v>
      </c>
      <c r="G68" s="25">
        <f t="shared" si="1"/>
        <v>5.384615384615385</v>
      </c>
      <c r="H68" s="7">
        <v>74</v>
      </c>
      <c r="I68" s="21" t="s">
        <v>104</v>
      </c>
      <c r="J68" s="13">
        <v>5</v>
      </c>
      <c r="K68" s="10" t="s">
        <v>149</v>
      </c>
    </row>
    <row r="69" spans="1:11" ht="36">
      <c r="A69" s="27"/>
      <c r="B69" s="5">
        <v>340</v>
      </c>
      <c r="C69" s="3" t="s">
        <v>23</v>
      </c>
      <c r="D69" s="3" t="s">
        <v>72</v>
      </c>
      <c r="E69" s="7">
        <v>90</v>
      </c>
      <c r="F69" s="7">
        <v>50</v>
      </c>
      <c r="G69" s="25">
        <f t="shared" si="1"/>
        <v>3.8461538461538463</v>
      </c>
      <c r="H69" s="7">
        <v>40</v>
      </c>
      <c r="I69" s="21" t="s">
        <v>120</v>
      </c>
      <c r="J69" s="13">
        <v>7</v>
      </c>
      <c r="K69" s="10" t="s">
        <v>530</v>
      </c>
    </row>
    <row r="70" spans="1:11" ht="36">
      <c r="A70" s="27"/>
      <c r="B70" s="5">
        <v>342</v>
      </c>
      <c r="C70" s="5" t="s">
        <v>21</v>
      </c>
      <c r="D70" s="5" t="s">
        <v>74</v>
      </c>
      <c r="E70" s="4">
        <v>260</v>
      </c>
      <c r="F70" s="4">
        <v>0</v>
      </c>
      <c r="G70" s="25">
        <f t="shared" si="1"/>
        <v>0</v>
      </c>
      <c r="H70" s="7">
        <v>40</v>
      </c>
      <c r="I70" s="21" t="s">
        <v>526</v>
      </c>
      <c r="J70" s="13">
        <v>6</v>
      </c>
      <c r="K70" s="10" t="s">
        <v>531</v>
      </c>
    </row>
    <row r="71" spans="1:11" ht="24">
      <c r="A71" s="27"/>
      <c r="B71" s="5" t="s">
        <v>45</v>
      </c>
      <c r="C71" s="3" t="s">
        <v>23</v>
      </c>
      <c r="D71" s="3" t="s">
        <v>46</v>
      </c>
      <c r="E71" s="7">
        <v>80</v>
      </c>
      <c r="F71" s="7">
        <v>80</v>
      </c>
      <c r="G71" s="25">
        <f t="shared" si="1"/>
        <v>6.1538461538461542</v>
      </c>
      <c r="H71" s="7">
        <v>100</v>
      </c>
      <c r="I71" s="21" t="s">
        <v>102</v>
      </c>
      <c r="J71" s="13">
        <v>4</v>
      </c>
      <c r="K71" s="10" t="s">
        <v>155</v>
      </c>
    </row>
    <row r="72" spans="1:11" ht="24">
      <c r="A72" s="27"/>
      <c r="B72" s="5" t="s">
        <v>532</v>
      </c>
      <c r="C72" s="3" t="s">
        <v>23</v>
      </c>
      <c r="D72" s="3" t="s">
        <v>64</v>
      </c>
      <c r="E72" s="7">
        <v>50</v>
      </c>
      <c r="F72" s="7">
        <v>40</v>
      </c>
      <c r="G72" s="25">
        <f t="shared" si="1"/>
        <v>3.0769230769230771</v>
      </c>
      <c r="H72" s="7">
        <v>40</v>
      </c>
      <c r="I72" s="21" t="s">
        <v>116</v>
      </c>
      <c r="J72" s="13">
        <v>3</v>
      </c>
      <c r="K72" s="10"/>
    </row>
    <row r="73" spans="1:11" ht="24">
      <c r="A73" s="27"/>
      <c r="B73" s="5" t="s">
        <v>533</v>
      </c>
      <c r="C73" s="3" t="s">
        <v>23</v>
      </c>
      <c r="D73" s="3" t="s">
        <v>64</v>
      </c>
      <c r="E73" s="7">
        <v>110</v>
      </c>
      <c r="F73" s="7">
        <v>110</v>
      </c>
      <c r="G73" s="25">
        <f t="shared" ref="G73:G82" si="2">F73/13</f>
        <v>8.4615384615384617</v>
      </c>
      <c r="H73" s="7" t="s">
        <v>141</v>
      </c>
      <c r="I73" s="21" t="s">
        <v>116</v>
      </c>
      <c r="J73" s="12">
        <v>4</v>
      </c>
      <c r="K73" s="14" t="s">
        <v>534</v>
      </c>
    </row>
    <row r="74" spans="1:11" ht="36">
      <c r="A74" s="27"/>
      <c r="B74" s="5">
        <v>360</v>
      </c>
      <c r="C74" s="3" t="s">
        <v>23</v>
      </c>
      <c r="D74" s="3" t="s">
        <v>47</v>
      </c>
      <c r="E74" s="7">
        <v>29</v>
      </c>
      <c r="F74" s="7">
        <v>30</v>
      </c>
      <c r="G74" s="25">
        <f t="shared" si="2"/>
        <v>2.3076923076923075</v>
      </c>
      <c r="H74" s="7">
        <v>70</v>
      </c>
      <c r="I74" s="21" t="s">
        <v>121</v>
      </c>
      <c r="J74" s="17"/>
      <c r="K74" s="10" t="s">
        <v>535</v>
      </c>
    </row>
    <row r="75" spans="1:11" ht="24">
      <c r="A75" s="27"/>
      <c r="B75" s="5">
        <v>361</v>
      </c>
      <c r="C75" s="3" t="s">
        <v>30</v>
      </c>
      <c r="D75" s="3" t="s">
        <v>48</v>
      </c>
      <c r="E75" s="7">
        <v>15</v>
      </c>
      <c r="F75" s="7">
        <v>15</v>
      </c>
      <c r="G75" s="25">
        <f t="shared" si="2"/>
        <v>1.1538461538461537</v>
      </c>
      <c r="H75" s="7">
        <v>70</v>
      </c>
      <c r="I75" s="21" t="s">
        <v>121</v>
      </c>
      <c r="J75" s="18"/>
      <c r="K75" s="20" t="s">
        <v>536</v>
      </c>
    </row>
    <row r="76" spans="1:11" ht="24">
      <c r="A76" s="27"/>
      <c r="B76" s="5">
        <v>365</v>
      </c>
      <c r="C76" s="3" t="s">
        <v>21</v>
      </c>
      <c r="D76" s="3" t="s">
        <v>65</v>
      </c>
      <c r="E76" s="7">
        <v>75</v>
      </c>
      <c r="F76" s="7">
        <v>65</v>
      </c>
      <c r="G76" s="25">
        <f t="shared" si="2"/>
        <v>5</v>
      </c>
      <c r="H76" s="7">
        <v>62</v>
      </c>
      <c r="I76" s="21" t="s">
        <v>537</v>
      </c>
      <c r="J76" s="13">
        <v>7</v>
      </c>
      <c r="K76" s="20" t="s">
        <v>0</v>
      </c>
    </row>
    <row r="77" spans="1:11" ht="24">
      <c r="A77" s="27"/>
      <c r="B77" s="5">
        <v>366</v>
      </c>
      <c r="C77" s="3" t="s">
        <v>21</v>
      </c>
      <c r="D77" s="3" t="s">
        <v>49</v>
      </c>
      <c r="E77" s="7">
        <v>80</v>
      </c>
      <c r="F77" s="7">
        <v>75</v>
      </c>
      <c r="G77" s="25">
        <f t="shared" si="2"/>
        <v>5.7692307692307692</v>
      </c>
      <c r="H77" s="7">
        <v>70</v>
      </c>
      <c r="I77" s="21" t="s">
        <v>123</v>
      </c>
      <c r="J77" s="13">
        <v>6</v>
      </c>
      <c r="K77" s="10" t="s">
        <v>166</v>
      </c>
    </row>
    <row r="78" spans="1:11" ht="36">
      <c r="A78" s="27"/>
      <c r="B78" s="5">
        <v>391</v>
      </c>
      <c r="C78" s="3" t="s">
        <v>23</v>
      </c>
      <c r="D78" s="164" t="s">
        <v>1</v>
      </c>
      <c r="E78" s="7">
        <v>195</v>
      </c>
      <c r="F78" s="7">
        <v>50</v>
      </c>
      <c r="G78" s="25">
        <f t="shared" si="2"/>
        <v>3.8461538461538463</v>
      </c>
      <c r="H78" s="7">
        <v>80</v>
      </c>
      <c r="I78" s="21" t="s">
        <v>99</v>
      </c>
      <c r="J78" s="13">
        <v>7</v>
      </c>
      <c r="K78" s="10" t="s">
        <v>19</v>
      </c>
    </row>
    <row r="79" spans="1:11" ht="24">
      <c r="A79" s="27"/>
      <c r="B79" s="5" t="s">
        <v>70</v>
      </c>
      <c r="C79" s="3" t="s">
        <v>23</v>
      </c>
      <c r="D79" s="3" t="s">
        <v>73</v>
      </c>
      <c r="E79" s="7">
        <v>45</v>
      </c>
      <c r="F79" s="7">
        <v>45</v>
      </c>
      <c r="G79" s="25">
        <f t="shared" si="2"/>
        <v>3.4615384615384617</v>
      </c>
      <c r="H79" s="7">
        <v>22</v>
      </c>
      <c r="I79" s="10" t="s">
        <v>124</v>
      </c>
      <c r="J79" s="13">
        <v>7</v>
      </c>
      <c r="K79" s="10" t="s">
        <v>167</v>
      </c>
    </row>
    <row r="80" spans="1:11" ht="24">
      <c r="A80" s="27"/>
      <c r="B80" s="5">
        <v>401</v>
      </c>
      <c r="C80" s="3" t="s">
        <v>21</v>
      </c>
      <c r="D80" s="3" t="s">
        <v>71</v>
      </c>
      <c r="E80" s="7">
        <v>50</v>
      </c>
      <c r="F80" s="7">
        <v>50</v>
      </c>
      <c r="G80" s="25">
        <f t="shared" si="2"/>
        <v>3.8461538461538463</v>
      </c>
      <c r="H80" s="7">
        <v>20</v>
      </c>
      <c r="I80" s="21" t="s">
        <v>106</v>
      </c>
      <c r="J80" s="13">
        <v>7</v>
      </c>
      <c r="K80" s="10" t="s">
        <v>2</v>
      </c>
    </row>
    <row r="81" spans="1:12" ht="36">
      <c r="A81" s="27"/>
      <c r="B81" s="5" t="s">
        <v>170</v>
      </c>
      <c r="C81" s="3" t="s">
        <v>171</v>
      </c>
      <c r="D81" s="3" t="s">
        <v>187</v>
      </c>
      <c r="E81" s="7">
        <v>500</v>
      </c>
      <c r="F81" s="7">
        <v>170</v>
      </c>
      <c r="G81" s="25">
        <f t="shared" si="2"/>
        <v>13.076923076923077</v>
      </c>
      <c r="H81" s="19" t="s">
        <v>32</v>
      </c>
      <c r="I81" s="21" t="s">
        <v>110</v>
      </c>
      <c r="J81" s="13">
        <v>7</v>
      </c>
      <c r="K81" s="20" t="s">
        <v>173</v>
      </c>
      <c r="L81" s="22"/>
    </row>
    <row r="82" spans="1:12" ht="36">
      <c r="A82" s="27"/>
      <c r="B82" s="5">
        <v>584</v>
      </c>
      <c r="C82" s="3" t="s">
        <v>21</v>
      </c>
      <c r="D82" s="3" t="s">
        <v>186</v>
      </c>
      <c r="E82" s="7">
        <v>90</v>
      </c>
      <c r="F82" s="7">
        <v>85</v>
      </c>
      <c r="G82" s="25">
        <f t="shared" si="2"/>
        <v>6.5384615384615383</v>
      </c>
      <c r="H82" s="19" t="s">
        <v>32</v>
      </c>
      <c r="I82" s="21" t="s">
        <v>124</v>
      </c>
      <c r="J82" s="13">
        <v>7</v>
      </c>
      <c r="K82" s="20" t="s">
        <v>172</v>
      </c>
    </row>
    <row r="83" spans="1:12" ht="24" hidden="1">
      <c r="A83" s="165"/>
      <c r="B83" s="165"/>
      <c r="C83" s="165"/>
      <c r="D83" s="166" t="s">
        <v>3</v>
      </c>
      <c r="E83" s="165"/>
      <c r="F83" s="171">
        <f>SUM(F9:F80)</f>
        <v>5557</v>
      </c>
      <c r="G83" s="215" t="s">
        <v>8</v>
      </c>
      <c r="H83" s="215"/>
      <c r="I83" s="215"/>
      <c r="J83" s="215"/>
      <c r="K83" s="215"/>
    </row>
    <row r="84" spans="1:12" hidden="1">
      <c r="A84" s="165"/>
      <c r="B84" s="165"/>
      <c r="C84" s="165"/>
      <c r="D84" s="168"/>
      <c r="E84" s="165"/>
      <c r="F84" s="165"/>
      <c r="G84" s="165"/>
      <c r="H84" s="165"/>
      <c r="I84" s="165"/>
      <c r="J84" s="165"/>
      <c r="K84" s="165"/>
    </row>
    <row r="85" spans="1:12" hidden="1">
      <c r="A85" s="211" t="s">
        <v>5</v>
      </c>
      <c r="B85" s="211"/>
      <c r="C85" s="211"/>
      <c r="D85" s="211"/>
      <c r="E85" s="212">
        <f>(F83*18.19)</f>
        <v>101081.83</v>
      </c>
      <c r="F85" s="212"/>
      <c r="G85" s="213"/>
      <c r="H85" s="165"/>
      <c r="K85" s="165"/>
    </row>
    <row r="86" spans="1:12" hidden="1">
      <c r="A86" s="211" t="s">
        <v>7</v>
      </c>
      <c r="B86" s="211"/>
      <c r="C86" s="211"/>
      <c r="D86" s="211"/>
      <c r="E86" s="212">
        <v>104868</v>
      </c>
      <c r="F86" s="212"/>
      <c r="G86" s="213"/>
      <c r="H86" s="165"/>
      <c r="I86" s="165"/>
      <c r="J86" s="165"/>
      <c r="K86" s="165"/>
    </row>
    <row r="87" spans="1:12" hidden="1">
      <c r="A87" s="211" t="s">
        <v>6</v>
      </c>
      <c r="B87" s="211"/>
      <c r="C87" s="211"/>
      <c r="D87" s="211"/>
      <c r="E87" s="214">
        <f>(E86/18.19)</f>
        <v>5765.1456844420009</v>
      </c>
      <c r="F87" s="214"/>
      <c r="G87" s="213"/>
      <c r="H87" s="165"/>
      <c r="I87" s="165"/>
      <c r="J87" s="165"/>
      <c r="K87" s="165"/>
    </row>
    <row r="88" spans="1:12">
      <c r="A88" s="165"/>
      <c r="B88" s="165"/>
      <c r="C88" s="165"/>
      <c r="D88" s="165"/>
      <c r="E88" s="165"/>
      <c r="F88" s="165"/>
      <c r="G88" s="165"/>
      <c r="H88" s="165"/>
      <c r="I88" s="165"/>
      <c r="J88" s="165"/>
      <c r="K88" s="165"/>
    </row>
    <row r="89" spans="1:12" ht="13">
      <c r="B89" s="2"/>
      <c r="C89" s="2"/>
      <c r="D89" s="2"/>
      <c r="E89" s="2"/>
    </row>
    <row r="96" spans="1:12">
      <c r="D96" s="1"/>
    </row>
  </sheetData>
  <mergeCells count="20">
    <mergeCell ref="A1:K1"/>
    <mergeCell ref="A2:K2"/>
    <mergeCell ref="A3:K3"/>
    <mergeCell ref="A85:D85"/>
    <mergeCell ref="A86:D86"/>
    <mergeCell ref="A7:B7"/>
    <mergeCell ref="F7:G7"/>
    <mergeCell ref="F4:J4"/>
    <mergeCell ref="A4:D4"/>
    <mergeCell ref="I7:J7"/>
    <mergeCell ref="A6:B6"/>
    <mergeCell ref="F6:J6"/>
    <mergeCell ref="A5:D5"/>
    <mergeCell ref="F5:J5"/>
    <mergeCell ref="C6:D6"/>
    <mergeCell ref="A87:D87"/>
    <mergeCell ref="E85:G85"/>
    <mergeCell ref="E86:G86"/>
    <mergeCell ref="E87:G87"/>
    <mergeCell ref="G83:K83"/>
  </mergeCells>
  <phoneticPr fontId="0" type="noConversion"/>
  <printOptions gridLines="1"/>
  <pageMargins left="0.36" right="0.45" top="0.54" bottom="0.46" header="0.5" footer="0.24"/>
  <pageSetup orientation="landscape" horizontalDpi="300" verticalDpi="300"/>
  <headerFooter alignWithMargins="0">
    <oddFooter>&amp;L&amp;"Tahoma" &amp;08 Tab: &amp;A; July 17 2003; &amp;T&amp;C&amp;"Tahoma" &amp;08 &amp;P&amp;R&amp;"Tahoma" &amp;08D:\Data\TAS\03w\postings-Jul03.xls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D24"/>
  <sheetViews>
    <sheetView tabSelected="1" zoomScale="160" zoomScaleNormal="160" workbookViewId="0">
      <pane xSplit="1" ySplit="3" topLeftCell="B10" activePane="bottomRight" state="frozen"/>
      <selection pane="topRight" activeCell="B1" sqref="B1"/>
      <selection pane="bottomLeft" activeCell="A4" sqref="A4"/>
      <selection pane="bottomRight" activeCell="F3" sqref="F3"/>
    </sheetView>
  </sheetViews>
  <sheetFormatPr baseColWidth="10" defaultColWidth="8.75" defaultRowHeight="11"/>
  <cols>
    <col min="1" max="1" width="4.25" customWidth="1"/>
    <col min="2" max="2" width="11.75" customWidth="1"/>
    <col min="3" max="3" width="8" customWidth="1"/>
    <col min="4" max="4" width="6.75" customWidth="1"/>
    <col min="5" max="5" width="18" customWidth="1"/>
    <col min="6" max="6" width="80.75" customWidth="1"/>
    <col min="7" max="8" width="5.75" style="172" customWidth="1"/>
    <col min="9" max="9" width="6.75" style="181" customWidth="1"/>
    <col min="10" max="10" width="13.5" customWidth="1"/>
    <col min="11" max="26" width="5.25" style="172" customWidth="1"/>
    <col min="27" max="27" width="88" customWidth="1"/>
  </cols>
  <sheetData>
    <row r="1" spans="1:30" ht="34.5" customHeight="1">
      <c r="A1" s="236" t="s">
        <v>580</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row>
    <row r="2" spans="1:30" ht="40" customHeight="1">
      <c r="A2" s="237" t="s">
        <v>14</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row>
    <row r="3" spans="1:30" ht="59.25" customHeight="1">
      <c r="A3" s="98"/>
      <c r="B3" s="8" t="s">
        <v>127</v>
      </c>
      <c r="C3" s="8" t="s">
        <v>585</v>
      </c>
      <c r="D3" s="6" t="s">
        <v>126</v>
      </c>
      <c r="E3" s="8" t="s">
        <v>94</v>
      </c>
      <c r="F3" s="8" t="s">
        <v>623</v>
      </c>
      <c r="G3" s="6" t="s">
        <v>192</v>
      </c>
      <c r="H3" s="6" t="s">
        <v>193</v>
      </c>
      <c r="I3" s="179" t="s">
        <v>554</v>
      </c>
      <c r="J3" s="8" t="s">
        <v>95</v>
      </c>
      <c r="K3" s="6" t="s">
        <v>571</v>
      </c>
      <c r="L3" s="6" t="s">
        <v>572</v>
      </c>
      <c r="M3" s="6" t="s">
        <v>555</v>
      </c>
      <c r="N3" s="6" t="s">
        <v>556</v>
      </c>
      <c r="O3" s="6" t="s">
        <v>557</v>
      </c>
      <c r="P3" s="6" t="s">
        <v>558</v>
      </c>
      <c r="Q3" s="6" t="s">
        <v>559</v>
      </c>
      <c r="R3" s="6" t="s">
        <v>560</v>
      </c>
      <c r="S3" s="6" t="s">
        <v>561</v>
      </c>
      <c r="T3" s="6" t="s">
        <v>562</v>
      </c>
      <c r="U3" s="6" t="s">
        <v>563</v>
      </c>
      <c r="V3" s="6" t="s">
        <v>564</v>
      </c>
      <c r="W3" s="6" t="s">
        <v>565</v>
      </c>
      <c r="X3" s="6" t="s">
        <v>566</v>
      </c>
      <c r="Y3" s="6" t="s">
        <v>567</v>
      </c>
      <c r="Z3" s="6" t="s">
        <v>568</v>
      </c>
      <c r="AA3" s="8" t="s">
        <v>16</v>
      </c>
    </row>
    <row r="4" spans="1:30" s="185" customFormat="1" ht="29.25" customHeight="1">
      <c r="A4" s="183"/>
      <c r="B4" s="173" t="s">
        <v>485</v>
      </c>
      <c r="C4" s="173" t="s">
        <v>586</v>
      </c>
      <c r="D4" s="174"/>
      <c r="E4" s="173" t="s">
        <v>20</v>
      </c>
      <c r="F4" s="173" t="s">
        <v>605</v>
      </c>
      <c r="G4" s="177"/>
      <c r="H4" s="178"/>
      <c r="I4" s="180"/>
      <c r="J4" s="173" t="s">
        <v>581</v>
      </c>
      <c r="K4" s="175"/>
      <c r="L4" s="175"/>
      <c r="M4" s="182"/>
      <c r="N4" s="182"/>
      <c r="O4" s="182"/>
      <c r="P4" s="182"/>
      <c r="Q4" s="182"/>
      <c r="R4" s="182"/>
      <c r="S4" s="182"/>
      <c r="T4" s="182"/>
      <c r="U4" s="182"/>
      <c r="V4" s="182"/>
      <c r="W4" s="182"/>
      <c r="X4" s="182"/>
      <c r="Y4" s="182"/>
      <c r="Z4" s="182"/>
      <c r="AA4" s="184" t="s">
        <v>582</v>
      </c>
    </row>
    <row r="5" spans="1:30" s="188" customFormat="1" ht="25" customHeight="1">
      <c r="A5" s="186"/>
      <c r="B5" s="173" t="s">
        <v>494</v>
      </c>
      <c r="C5" s="173" t="s">
        <v>586</v>
      </c>
      <c r="D5" s="173" t="s">
        <v>538</v>
      </c>
      <c r="E5" s="173" t="s">
        <v>550</v>
      </c>
      <c r="F5" s="173" t="s">
        <v>606</v>
      </c>
      <c r="G5" s="177">
        <v>55</v>
      </c>
      <c r="H5" s="178">
        <f>G5/3.5</f>
        <v>15.714285714285714</v>
      </c>
      <c r="I5" s="180">
        <v>125</v>
      </c>
      <c r="J5" s="173" t="s">
        <v>552</v>
      </c>
      <c r="K5" s="187">
        <v>3</v>
      </c>
      <c r="L5" s="187">
        <v>1</v>
      </c>
      <c r="M5" s="187" t="s">
        <v>570</v>
      </c>
      <c r="N5" s="187" t="s">
        <v>569</v>
      </c>
      <c r="O5" s="187" t="s">
        <v>569</v>
      </c>
      <c r="P5" s="187" t="s">
        <v>569</v>
      </c>
      <c r="Q5" s="187" t="s">
        <v>570</v>
      </c>
      <c r="R5" s="187" t="s">
        <v>570</v>
      </c>
      <c r="S5" s="187" t="s">
        <v>569</v>
      </c>
      <c r="T5" s="187" t="s">
        <v>570</v>
      </c>
      <c r="U5" s="187" t="s">
        <v>570</v>
      </c>
      <c r="V5" s="187" t="s">
        <v>569</v>
      </c>
      <c r="W5" s="187" t="s">
        <v>569</v>
      </c>
      <c r="X5" s="187" t="s">
        <v>570</v>
      </c>
      <c r="Y5" s="187" t="s">
        <v>570</v>
      </c>
      <c r="Z5" s="187" t="s">
        <v>569</v>
      </c>
      <c r="AA5" s="176" t="s">
        <v>593</v>
      </c>
      <c r="AD5" s="188" t="s">
        <v>311</v>
      </c>
    </row>
    <row r="6" spans="1:30" s="190" customFormat="1" ht="27" customHeight="1">
      <c r="A6" s="189"/>
      <c r="B6" s="173" t="s">
        <v>497</v>
      </c>
      <c r="C6" s="173" t="s">
        <v>586</v>
      </c>
      <c r="D6" s="173" t="s">
        <v>538</v>
      </c>
      <c r="E6" s="173" t="s">
        <v>549</v>
      </c>
      <c r="F6" s="173" t="s">
        <v>607</v>
      </c>
      <c r="G6" s="177">
        <v>50</v>
      </c>
      <c r="H6" s="178">
        <f>G6/3.5</f>
        <v>14.285714285714286</v>
      </c>
      <c r="I6" s="180">
        <v>110</v>
      </c>
      <c r="J6" s="173" t="s">
        <v>542</v>
      </c>
      <c r="K6" s="187">
        <v>4</v>
      </c>
      <c r="L6" s="187">
        <v>1</v>
      </c>
      <c r="M6" s="187" t="s">
        <v>569</v>
      </c>
      <c r="N6" s="187" t="s">
        <v>569</v>
      </c>
      <c r="O6" s="187" t="s">
        <v>569</v>
      </c>
      <c r="P6" s="187" t="s">
        <v>569</v>
      </c>
      <c r="Q6" s="187" t="s">
        <v>570</v>
      </c>
      <c r="R6" s="187" t="s">
        <v>570</v>
      </c>
      <c r="S6" s="187" t="s">
        <v>569</v>
      </c>
      <c r="T6" s="187" t="s">
        <v>570</v>
      </c>
      <c r="U6" s="187" t="s">
        <v>570</v>
      </c>
      <c r="V6" s="187" t="s">
        <v>569</v>
      </c>
      <c r="W6" s="187" t="s">
        <v>569</v>
      </c>
      <c r="X6" s="187" t="s">
        <v>570</v>
      </c>
      <c r="Y6" s="187" t="s">
        <v>570</v>
      </c>
      <c r="Z6" s="187" t="s">
        <v>569</v>
      </c>
      <c r="AA6" s="176" t="s">
        <v>594</v>
      </c>
    </row>
    <row r="7" spans="1:30" s="188" customFormat="1" ht="22.75" customHeight="1">
      <c r="A7" s="186"/>
      <c r="B7" s="173" t="s">
        <v>498</v>
      </c>
      <c r="C7" s="173" t="s">
        <v>586</v>
      </c>
      <c r="D7" s="173" t="s">
        <v>538</v>
      </c>
      <c r="E7" s="173" t="s">
        <v>34</v>
      </c>
      <c r="F7" s="173" t="s">
        <v>608</v>
      </c>
      <c r="G7" s="177">
        <v>50</v>
      </c>
      <c r="H7" s="178">
        <f>G7/7</f>
        <v>7.1428571428571432</v>
      </c>
      <c r="I7" s="180">
        <v>70</v>
      </c>
      <c r="J7" s="173" t="s">
        <v>544</v>
      </c>
      <c r="K7" s="187">
        <v>5</v>
      </c>
      <c r="L7" s="187">
        <v>1</v>
      </c>
      <c r="M7" s="187" t="s">
        <v>569</v>
      </c>
      <c r="N7" s="187" t="s">
        <v>569</v>
      </c>
      <c r="O7" s="187" t="s">
        <v>569</v>
      </c>
      <c r="P7" s="187" t="s">
        <v>569</v>
      </c>
      <c r="Q7" s="187" t="s">
        <v>570</v>
      </c>
      <c r="R7" s="187" t="s">
        <v>569</v>
      </c>
      <c r="S7" s="187" t="s">
        <v>569</v>
      </c>
      <c r="T7" s="187" t="s">
        <v>570</v>
      </c>
      <c r="U7" s="187" t="s">
        <v>570</v>
      </c>
      <c r="V7" s="187" t="s">
        <v>569</v>
      </c>
      <c r="W7" s="187" t="s">
        <v>569</v>
      </c>
      <c r="X7" s="187" t="s">
        <v>570</v>
      </c>
      <c r="Y7" s="187" t="s">
        <v>569</v>
      </c>
      <c r="Z7" s="187" t="s">
        <v>569</v>
      </c>
      <c r="AA7" s="176" t="s">
        <v>595</v>
      </c>
    </row>
    <row r="8" spans="1:30" s="188" customFormat="1" ht="37" customHeight="1">
      <c r="A8" s="186"/>
      <c r="B8" s="173" t="s">
        <v>499</v>
      </c>
      <c r="C8" s="173" t="s">
        <v>586</v>
      </c>
      <c r="D8" s="173" t="s">
        <v>587</v>
      </c>
      <c r="E8" s="173" t="s">
        <v>543</v>
      </c>
      <c r="F8" s="173" t="s">
        <v>609</v>
      </c>
      <c r="G8" s="177">
        <v>75</v>
      </c>
      <c r="H8" s="178">
        <f>G8/7</f>
        <v>10.714285714285714</v>
      </c>
      <c r="I8" s="180" t="s">
        <v>589</v>
      </c>
      <c r="J8" s="173" t="s">
        <v>544</v>
      </c>
      <c r="K8" s="187">
        <v>5</v>
      </c>
      <c r="L8" s="187">
        <v>2</v>
      </c>
      <c r="M8" s="187" t="s">
        <v>569</v>
      </c>
      <c r="N8" s="187" t="s">
        <v>570</v>
      </c>
      <c r="O8" s="187" t="s">
        <v>569</v>
      </c>
      <c r="P8" s="187" t="s">
        <v>569</v>
      </c>
      <c r="Q8" s="187" t="s">
        <v>570</v>
      </c>
      <c r="R8" s="187" t="s">
        <v>570</v>
      </c>
      <c r="S8" s="187" t="s">
        <v>569</v>
      </c>
      <c r="T8" s="187" t="s">
        <v>570</v>
      </c>
      <c r="U8" s="187" t="s">
        <v>569</v>
      </c>
      <c r="V8" s="187" t="s">
        <v>570</v>
      </c>
      <c r="W8" s="187" t="s">
        <v>569</v>
      </c>
      <c r="X8" s="187" t="s">
        <v>569</v>
      </c>
      <c r="Y8" s="187" t="s">
        <v>569</v>
      </c>
      <c r="Z8" s="187" t="s">
        <v>569</v>
      </c>
      <c r="AA8" s="176" t="s">
        <v>596</v>
      </c>
    </row>
    <row r="9" spans="1:30" s="188" customFormat="1" ht="28.5" customHeight="1">
      <c r="A9" s="189"/>
      <c r="B9" s="173">
        <v>210</v>
      </c>
      <c r="C9" s="173" t="s">
        <v>586</v>
      </c>
      <c r="D9" s="173" t="s">
        <v>538</v>
      </c>
      <c r="E9" s="173" t="s">
        <v>545</v>
      </c>
      <c r="F9" s="173" t="s">
        <v>610</v>
      </c>
      <c r="G9" s="177">
        <v>50</v>
      </c>
      <c r="H9" s="178">
        <f>G9/3.5</f>
        <v>14.285714285714286</v>
      </c>
      <c r="I9" s="180">
        <v>100</v>
      </c>
      <c r="J9" s="173" t="s">
        <v>544</v>
      </c>
      <c r="K9" s="187">
        <v>4</v>
      </c>
      <c r="L9" s="187">
        <v>1</v>
      </c>
      <c r="M9" s="187" t="s">
        <v>569</v>
      </c>
      <c r="N9" s="187" t="s">
        <v>569</v>
      </c>
      <c r="O9" s="187" t="s">
        <v>569</v>
      </c>
      <c r="P9" s="187" t="s">
        <v>569</v>
      </c>
      <c r="Q9" s="187" t="s">
        <v>570</v>
      </c>
      <c r="R9" s="187" t="s">
        <v>569</v>
      </c>
      <c r="S9" s="187" t="s">
        <v>569</v>
      </c>
      <c r="T9" s="187" t="s">
        <v>570</v>
      </c>
      <c r="U9" s="187" t="s">
        <v>570</v>
      </c>
      <c r="V9" s="187" t="s">
        <v>569</v>
      </c>
      <c r="W9" s="187" t="s">
        <v>569</v>
      </c>
      <c r="X9" s="187" t="s">
        <v>570</v>
      </c>
      <c r="Y9" s="187" t="s">
        <v>569</v>
      </c>
      <c r="Z9" s="187" t="s">
        <v>570</v>
      </c>
      <c r="AA9" s="176" t="s">
        <v>596</v>
      </c>
    </row>
    <row r="10" spans="1:30" s="188" customFormat="1" ht="90" customHeight="1">
      <c r="A10" s="189"/>
      <c r="B10" s="173">
        <v>231</v>
      </c>
      <c r="C10" s="173" t="s">
        <v>586</v>
      </c>
      <c r="D10" s="173" t="s">
        <v>538</v>
      </c>
      <c r="E10" s="173" t="s">
        <v>548</v>
      </c>
      <c r="F10" s="173" t="s">
        <v>611</v>
      </c>
      <c r="G10" s="177">
        <v>50</v>
      </c>
      <c r="H10" s="178">
        <f>G10/3.5</f>
        <v>14.285714285714286</v>
      </c>
      <c r="I10" s="180">
        <v>100</v>
      </c>
      <c r="J10" s="173" t="s">
        <v>553</v>
      </c>
      <c r="K10" s="187">
        <v>4</v>
      </c>
      <c r="L10" s="187">
        <v>1</v>
      </c>
      <c r="M10" s="187" t="s">
        <v>569</v>
      </c>
      <c r="N10" s="187" t="s">
        <v>569</v>
      </c>
      <c r="O10" s="187" t="s">
        <v>569</v>
      </c>
      <c r="P10" s="187" t="s">
        <v>570</v>
      </c>
      <c r="Q10" s="187" t="s">
        <v>570</v>
      </c>
      <c r="R10" s="187" t="s">
        <v>570</v>
      </c>
      <c r="S10" s="187" t="s">
        <v>569</v>
      </c>
      <c r="T10" s="187" t="s">
        <v>570</v>
      </c>
      <c r="U10" s="187" t="s">
        <v>570</v>
      </c>
      <c r="V10" s="187" t="s">
        <v>569</v>
      </c>
      <c r="W10" s="187" t="s">
        <v>569</v>
      </c>
      <c r="X10" s="187" t="s">
        <v>570</v>
      </c>
      <c r="Y10" s="187" t="s">
        <v>570</v>
      </c>
      <c r="Z10" s="187" t="s">
        <v>569</v>
      </c>
      <c r="AA10" s="176" t="s">
        <v>597</v>
      </c>
    </row>
    <row r="11" spans="1:30" s="190" customFormat="1" ht="25" customHeight="1">
      <c r="A11" s="189"/>
      <c r="B11" s="173">
        <v>243</v>
      </c>
      <c r="C11" s="173" t="s">
        <v>586</v>
      </c>
      <c r="D11" s="173" t="s">
        <v>538</v>
      </c>
      <c r="E11" s="173" t="s">
        <v>547</v>
      </c>
      <c r="F11" s="173" t="s">
        <v>612</v>
      </c>
      <c r="G11" s="177">
        <v>50</v>
      </c>
      <c r="H11" s="178">
        <f t="shared" ref="H11:H13" si="0">G11/3.5</f>
        <v>14.285714285714286</v>
      </c>
      <c r="I11" s="180">
        <v>100</v>
      </c>
      <c r="J11" s="173" t="s">
        <v>577</v>
      </c>
      <c r="K11" s="187"/>
      <c r="L11" s="187"/>
      <c r="M11" s="187"/>
      <c r="N11" s="187"/>
      <c r="O11" s="187"/>
      <c r="P11" s="187"/>
      <c r="Q11" s="187"/>
      <c r="R11" s="187"/>
      <c r="S11" s="187"/>
      <c r="T11" s="187"/>
      <c r="U11" s="187"/>
      <c r="V11" s="187"/>
      <c r="W11" s="187"/>
      <c r="X11" s="187"/>
      <c r="Y11" s="187"/>
      <c r="Z11" s="187"/>
      <c r="AA11" s="176"/>
    </row>
    <row r="12" spans="1:30" s="190" customFormat="1" ht="29" customHeight="1">
      <c r="A12" s="189"/>
      <c r="B12" s="173">
        <v>251</v>
      </c>
      <c r="C12" s="173" t="s">
        <v>586</v>
      </c>
      <c r="D12" s="173" t="s">
        <v>538</v>
      </c>
      <c r="E12" s="173" t="s">
        <v>551</v>
      </c>
      <c r="F12" s="173" t="s">
        <v>613</v>
      </c>
      <c r="G12" s="177">
        <v>50</v>
      </c>
      <c r="H12" s="178">
        <f t="shared" si="0"/>
        <v>14.285714285714286</v>
      </c>
      <c r="I12" s="180">
        <v>100</v>
      </c>
      <c r="J12" s="173"/>
      <c r="K12" s="187"/>
      <c r="L12" s="187"/>
      <c r="M12" s="187"/>
      <c r="N12" s="187"/>
      <c r="O12" s="187"/>
      <c r="P12" s="187"/>
      <c r="Q12" s="187"/>
      <c r="R12" s="187"/>
      <c r="S12" s="187"/>
      <c r="T12" s="187"/>
      <c r="U12" s="187"/>
      <c r="V12" s="187"/>
      <c r="W12" s="187"/>
      <c r="X12" s="187"/>
      <c r="Y12" s="187"/>
      <c r="Z12" s="187"/>
      <c r="AA12" s="176"/>
    </row>
    <row r="13" spans="1:30" s="190" customFormat="1" ht="20" customHeight="1">
      <c r="A13" s="189"/>
      <c r="B13" s="173">
        <v>260</v>
      </c>
      <c r="C13" s="173" t="s">
        <v>586</v>
      </c>
      <c r="D13" s="173" t="s">
        <v>538</v>
      </c>
      <c r="E13" s="173" t="s">
        <v>546</v>
      </c>
      <c r="F13" s="173" t="s">
        <v>614</v>
      </c>
      <c r="G13" s="177">
        <v>50</v>
      </c>
      <c r="H13" s="178">
        <f t="shared" si="0"/>
        <v>14.285714285714286</v>
      </c>
      <c r="I13" s="180">
        <v>100</v>
      </c>
      <c r="J13" s="173" t="s">
        <v>579</v>
      </c>
      <c r="K13" s="187">
        <v>5</v>
      </c>
      <c r="L13" s="187">
        <v>1</v>
      </c>
      <c r="M13" s="187" t="s">
        <v>569</v>
      </c>
      <c r="N13" s="187" t="s">
        <v>569</v>
      </c>
      <c r="O13" s="187" t="s">
        <v>569</v>
      </c>
      <c r="P13" s="187" t="s">
        <v>569</v>
      </c>
      <c r="Q13" s="187" t="s">
        <v>570</v>
      </c>
      <c r="R13" s="187" t="s">
        <v>570</v>
      </c>
      <c r="S13" s="187" t="s">
        <v>570</v>
      </c>
      <c r="T13" s="187" t="s">
        <v>570</v>
      </c>
      <c r="U13" s="187" t="s">
        <v>570</v>
      </c>
      <c r="V13" s="187" t="s">
        <v>569</v>
      </c>
      <c r="W13" s="187" t="s">
        <v>569</v>
      </c>
      <c r="X13" s="187" t="s">
        <v>570</v>
      </c>
      <c r="Y13" s="187" t="s">
        <v>570</v>
      </c>
      <c r="Z13" s="187" t="s">
        <v>569</v>
      </c>
      <c r="AA13" s="176" t="s">
        <v>598</v>
      </c>
    </row>
    <row r="14" spans="1:30" s="190" customFormat="1" ht="32.25" customHeight="1">
      <c r="A14" s="189"/>
      <c r="B14" s="173" t="s">
        <v>24</v>
      </c>
      <c r="C14" s="173" t="s">
        <v>586</v>
      </c>
      <c r="D14" s="173" t="s">
        <v>538</v>
      </c>
      <c r="E14" s="173" t="s">
        <v>37</v>
      </c>
      <c r="F14" s="173" t="s">
        <v>615</v>
      </c>
      <c r="G14" s="177">
        <v>100</v>
      </c>
      <c r="H14" s="178">
        <f>G14/7</f>
        <v>14.285714285714286</v>
      </c>
      <c r="I14" s="180">
        <v>100</v>
      </c>
      <c r="J14" s="173" t="s">
        <v>578</v>
      </c>
      <c r="K14" s="187">
        <v>5</v>
      </c>
      <c r="L14" s="187">
        <v>1</v>
      </c>
      <c r="M14" s="187" t="s">
        <v>569</v>
      </c>
      <c r="N14" s="187" t="s">
        <v>569</v>
      </c>
      <c r="O14" s="187" t="s">
        <v>569</v>
      </c>
      <c r="P14" s="187" t="s">
        <v>569</v>
      </c>
      <c r="Q14" s="187" t="s">
        <v>569</v>
      </c>
      <c r="R14" s="187" t="s">
        <v>570</v>
      </c>
      <c r="S14" s="187" t="s">
        <v>569</v>
      </c>
      <c r="T14" s="187" t="s">
        <v>569</v>
      </c>
      <c r="U14" s="187" t="s">
        <v>570</v>
      </c>
      <c r="V14" s="187" t="s">
        <v>569</v>
      </c>
      <c r="W14" s="187" t="s">
        <v>569</v>
      </c>
      <c r="X14" s="187" t="s">
        <v>570</v>
      </c>
      <c r="Y14" s="187" t="s">
        <v>569</v>
      </c>
      <c r="Z14" s="187" t="s">
        <v>570</v>
      </c>
      <c r="AA14" s="176" t="s">
        <v>599</v>
      </c>
    </row>
    <row r="15" spans="1:30" s="190" customFormat="1" ht="31.5" customHeight="1">
      <c r="A15" s="189"/>
      <c r="B15" s="173" t="s">
        <v>584</v>
      </c>
      <c r="C15" s="173" t="s">
        <v>586</v>
      </c>
      <c r="D15" s="173" t="s">
        <v>587</v>
      </c>
      <c r="E15" s="173" t="s">
        <v>37</v>
      </c>
      <c r="F15" s="173" t="s">
        <v>616</v>
      </c>
      <c r="G15" s="177">
        <v>65</v>
      </c>
      <c r="H15" s="178">
        <f t="shared" ref="H15:H17" si="1">G15/7</f>
        <v>9.2857142857142865</v>
      </c>
      <c r="I15" s="180" t="s">
        <v>588</v>
      </c>
      <c r="J15" s="173" t="s">
        <v>578</v>
      </c>
      <c r="K15" s="187">
        <v>5</v>
      </c>
      <c r="L15" s="187">
        <v>2</v>
      </c>
      <c r="M15" s="187" t="s">
        <v>569</v>
      </c>
      <c r="N15" s="187" t="s">
        <v>570</v>
      </c>
      <c r="O15" s="187" t="s">
        <v>569</v>
      </c>
      <c r="P15" s="187" t="s">
        <v>569</v>
      </c>
      <c r="Q15" s="187" t="s">
        <v>570</v>
      </c>
      <c r="R15" s="187" t="s">
        <v>570</v>
      </c>
      <c r="S15" s="187" t="s">
        <v>569</v>
      </c>
      <c r="T15" s="187" t="s">
        <v>570</v>
      </c>
      <c r="U15" s="187" t="s">
        <v>569</v>
      </c>
      <c r="V15" s="187" t="s">
        <v>569</v>
      </c>
      <c r="W15" s="187" t="s">
        <v>569</v>
      </c>
      <c r="X15" s="187" t="s">
        <v>569</v>
      </c>
      <c r="Y15" s="187" t="s">
        <v>569</v>
      </c>
      <c r="Z15" s="187" t="s">
        <v>570</v>
      </c>
      <c r="AA15" s="176" t="s">
        <v>600</v>
      </c>
    </row>
    <row r="16" spans="1:30" s="190" customFormat="1" ht="26" customHeight="1">
      <c r="A16" s="189"/>
      <c r="B16" s="173" t="s">
        <v>28</v>
      </c>
      <c r="C16" s="173" t="s">
        <v>586</v>
      </c>
      <c r="D16" s="173" t="s">
        <v>538</v>
      </c>
      <c r="E16" s="173" t="s">
        <v>37</v>
      </c>
      <c r="F16" s="173" t="s">
        <v>617</v>
      </c>
      <c r="G16" s="177">
        <v>100</v>
      </c>
      <c r="H16" s="178">
        <f t="shared" si="1"/>
        <v>14.285714285714286</v>
      </c>
      <c r="I16" s="180">
        <v>100</v>
      </c>
      <c r="J16" s="173"/>
      <c r="K16" s="187"/>
      <c r="L16" s="187"/>
      <c r="M16" s="187"/>
      <c r="N16" s="187"/>
      <c r="O16" s="187"/>
      <c r="P16" s="187"/>
      <c r="Q16" s="187"/>
      <c r="R16" s="187"/>
      <c r="S16" s="187"/>
      <c r="T16" s="187"/>
      <c r="U16" s="187"/>
      <c r="V16" s="187"/>
      <c r="W16" s="187"/>
      <c r="X16" s="187"/>
      <c r="Y16" s="187"/>
      <c r="Z16" s="187"/>
      <c r="AA16" s="176"/>
    </row>
    <row r="17" spans="1:27" s="190" customFormat="1" ht="27" customHeight="1">
      <c r="A17" s="189"/>
      <c r="B17" s="173" t="s">
        <v>583</v>
      </c>
      <c r="C17" s="173" t="s">
        <v>586</v>
      </c>
      <c r="D17" s="173" t="s">
        <v>587</v>
      </c>
      <c r="E17" s="173" t="s">
        <v>37</v>
      </c>
      <c r="F17" s="173" t="s">
        <v>618</v>
      </c>
      <c r="G17" s="177">
        <v>65</v>
      </c>
      <c r="H17" s="178">
        <f t="shared" si="1"/>
        <v>9.2857142857142865</v>
      </c>
      <c r="I17" s="180" t="s">
        <v>588</v>
      </c>
      <c r="J17" s="173"/>
      <c r="K17" s="187"/>
      <c r="L17" s="187"/>
      <c r="M17" s="187"/>
      <c r="N17" s="187"/>
      <c r="O17" s="187"/>
      <c r="P17" s="187"/>
      <c r="Q17" s="187"/>
      <c r="R17" s="187"/>
      <c r="S17" s="187"/>
      <c r="T17" s="187"/>
      <c r="U17" s="187"/>
      <c r="V17" s="187"/>
      <c r="W17" s="187"/>
      <c r="X17" s="187"/>
      <c r="Y17" s="187"/>
      <c r="Z17" s="187"/>
      <c r="AA17" s="176"/>
    </row>
    <row r="18" spans="1:27" s="190" customFormat="1" ht="24" customHeight="1">
      <c r="A18" s="189"/>
      <c r="B18" s="173">
        <v>330</v>
      </c>
      <c r="C18" s="173" t="s">
        <v>586</v>
      </c>
      <c r="D18" s="173" t="s">
        <v>538</v>
      </c>
      <c r="E18" s="173" t="s">
        <v>39</v>
      </c>
      <c r="F18" s="173" t="s">
        <v>619</v>
      </c>
      <c r="G18" s="177">
        <v>55</v>
      </c>
      <c r="H18" s="178">
        <f>G18/7</f>
        <v>7.8571428571428568</v>
      </c>
      <c r="I18" s="180">
        <v>70</v>
      </c>
      <c r="J18" s="173" t="s">
        <v>590</v>
      </c>
      <c r="K18" s="187">
        <v>3</v>
      </c>
      <c r="L18" s="187">
        <v>1</v>
      </c>
      <c r="M18" s="187" t="s">
        <v>569</v>
      </c>
      <c r="N18" s="187" t="s">
        <v>569</v>
      </c>
      <c r="O18" s="187" t="s">
        <v>570</v>
      </c>
      <c r="P18" s="187" t="s">
        <v>569</v>
      </c>
      <c r="Q18" s="187" t="s">
        <v>570</v>
      </c>
      <c r="R18" s="187" t="s">
        <v>570</v>
      </c>
      <c r="S18" s="187" t="s">
        <v>569</v>
      </c>
      <c r="T18" s="187" t="s">
        <v>570</v>
      </c>
      <c r="U18" s="187" t="s">
        <v>570</v>
      </c>
      <c r="V18" s="187" t="s">
        <v>569</v>
      </c>
      <c r="W18" s="187" t="s">
        <v>570</v>
      </c>
      <c r="X18" s="187" t="s">
        <v>570</v>
      </c>
      <c r="Y18" s="187" t="s">
        <v>569</v>
      </c>
      <c r="Z18" s="187" t="s">
        <v>569</v>
      </c>
      <c r="AA18" s="176" t="s">
        <v>601</v>
      </c>
    </row>
    <row r="19" spans="1:27" s="188" customFormat="1" ht="21.75" customHeight="1">
      <c r="A19" s="186"/>
      <c r="B19" s="173">
        <v>334</v>
      </c>
      <c r="C19" s="173" t="s">
        <v>586</v>
      </c>
      <c r="D19" s="173" t="s">
        <v>538</v>
      </c>
      <c r="E19" s="173" t="s">
        <v>41</v>
      </c>
      <c r="F19" s="173" t="s">
        <v>620</v>
      </c>
      <c r="G19" s="177">
        <v>55</v>
      </c>
      <c r="H19" s="178">
        <f>G19/3.5</f>
        <v>15.714285714285714</v>
      </c>
      <c r="I19" s="180">
        <v>70</v>
      </c>
      <c r="J19" s="173" t="s">
        <v>591</v>
      </c>
      <c r="K19" s="187">
        <v>2</v>
      </c>
      <c r="L19" s="187">
        <v>1</v>
      </c>
      <c r="M19" s="187" t="s">
        <v>569</v>
      </c>
      <c r="N19" s="187" t="s">
        <v>569</v>
      </c>
      <c r="O19" s="187" t="s">
        <v>569</v>
      </c>
      <c r="P19" s="187" t="s">
        <v>569</v>
      </c>
      <c r="Q19" s="187" t="s">
        <v>570</v>
      </c>
      <c r="R19" s="187" t="s">
        <v>570</v>
      </c>
      <c r="S19" s="187" t="s">
        <v>569</v>
      </c>
      <c r="T19" s="187" t="s">
        <v>570</v>
      </c>
      <c r="U19" s="187" t="s">
        <v>570</v>
      </c>
      <c r="V19" s="187" t="s">
        <v>569</v>
      </c>
      <c r="W19" s="187" t="s">
        <v>569</v>
      </c>
      <c r="X19" s="187" t="s">
        <v>570</v>
      </c>
      <c r="Y19" s="187" t="s">
        <v>569</v>
      </c>
      <c r="Z19" s="187" t="s">
        <v>569</v>
      </c>
      <c r="AA19" s="176" t="s">
        <v>602</v>
      </c>
    </row>
    <row r="20" spans="1:27" s="190" customFormat="1" ht="34" customHeight="1">
      <c r="A20" s="189"/>
      <c r="B20" s="173" t="s">
        <v>539</v>
      </c>
      <c r="C20" s="173" t="s">
        <v>586</v>
      </c>
      <c r="D20" s="173" t="s">
        <v>538</v>
      </c>
      <c r="E20" s="173" t="s">
        <v>540</v>
      </c>
      <c r="F20" s="173" t="s">
        <v>621</v>
      </c>
      <c r="G20" s="177">
        <v>55</v>
      </c>
      <c r="H20" s="178">
        <f>G20/3.5</f>
        <v>15.714285714285714</v>
      </c>
      <c r="I20" s="180">
        <v>70</v>
      </c>
      <c r="J20" s="173" t="s">
        <v>592</v>
      </c>
      <c r="K20" s="187">
        <v>2</v>
      </c>
      <c r="L20" s="187">
        <v>1</v>
      </c>
      <c r="M20" s="187" t="s">
        <v>569</v>
      </c>
      <c r="N20" s="187" t="s">
        <v>569</v>
      </c>
      <c r="O20" s="187" t="s">
        <v>569</v>
      </c>
      <c r="P20" s="187" t="s">
        <v>569</v>
      </c>
      <c r="Q20" s="187" t="s">
        <v>570</v>
      </c>
      <c r="R20" s="187" t="s">
        <v>569</v>
      </c>
      <c r="S20" s="187" t="s">
        <v>570</v>
      </c>
      <c r="T20" s="187" t="s">
        <v>569</v>
      </c>
      <c r="U20" s="187" t="s">
        <v>569</v>
      </c>
      <c r="V20" s="187" t="s">
        <v>569</v>
      </c>
      <c r="W20" s="187" t="s">
        <v>569</v>
      </c>
      <c r="X20" s="187" t="s">
        <v>570</v>
      </c>
      <c r="Y20" s="187" t="s">
        <v>569</v>
      </c>
      <c r="Z20" s="187" t="s">
        <v>569</v>
      </c>
      <c r="AA20" s="176" t="s">
        <v>603</v>
      </c>
    </row>
    <row r="21" spans="1:27" s="188" customFormat="1" ht="28" customHeight="1">
      <c r="A21" s="186"/>
      <c r="B21" s="173">
        <v>365</v>
      </c>
      <c r="C21" s="173" t="s">
        <v>586</v>
      </c>
      <c r="D21" s="173" t="s">
        <v>538</v>
      </c>
      <c r="E21" s="173" t="s">
        <v>541</v>
      </c>
      <c r="F21" s="173" t="s">
        <v>622</v>
      </c>
      <c r="G21" s="177">
        <v>55</v>
      </c>
      <c r="H21" s="178">
        <f>G21/3.5</f>
        <v>15.714285714285714</v>
      </c>
      <c r="I21" s="180">
        <v>100</v>
      </c>
      <c r="J21" s="173" t="s">
        <v>604</v>
      </c>
      <c r="K21" s="187">
        <v>3</v>
      </c>
      <c r="L21" s="187">
        <v>1</v>
      </c>
      <c r="M21" s="187" t="s">
        <v>569</v>
      </c>
      <c r="N21" s="187" t="s">
        <v>569</v>
      </c>
      <c r="O21" s="187" t="s">
        <v>569</v>
      </c>
      <c r="P21" s="187" t="s">
        <v>569</v>
      </c>
      <c r="Q21" s="187" t="s">
        <v>570</v>
      </c>
      <c r="R21" s="187" t="s">
        <v>569</v>
      </c>
      <c r="S21" s="187" t="s">
        <v>569</v>
      </c>
      <c r="T21" s="187" t="s">
        <v>569</v>
      </c>
      <c r="U21" s="187" t="s">
        <v>570</v>
      </c>
      <c r="V21" s="187" t="s">
        <v>569</v>
      </c>
      <c r="W21" s="187" t="s">
        <v>569</v>
      </c>
      <c r="X21" s="187" t="s">
        <v>570</v>
      </c>
      <c r="Y21" s="187" t="s">
        <v>570</v>
      </c>
      <c r="Z21" s="187" t="s">
        <v>569</v>
      </c>
      <c r="AA21" s="176"/>
    </row>
    <row r="23" spans="1:27">
      <c r="A23" t="s">
        <v>573</v>
      </c>
      <c r="B23" t="s">
        <v>575</v>
      </c>
    </row>
    <row r="24" spans="1:27">
      <c r="A24" t="s">
        <v>574</v>
      </c>
      <c r="B24" t="s">
        <v>576</v>
      </c>
    </row>
  </sheetData>
  <mergeCells count="2">
    <mergeCell ref="A1:AA1"/>
    <mergeCell ref="A2:AA2"/>
  </mergeCells>
  <printOptions gridLines="1"/>
  <pageMargins left="0.23622047244094491" right="0.23622047244094491" top="0.39370078740157483" bottom="0.39370078740157483" header="0.31496062992125984" footer="0.31496062992125984"/>
  <pageSetup fitToHeight="0" orientation="landscape"/>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0"/>
  <sheetViews>
    <sheetView topLeftCell="A36" workbookViewId="0">
      <selection activeCell="L15" sqref="L15"/>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5" t="s">
        <v>180</v>
      </c>
      <c r="B2" s="5" t="s">
        <v>181</v>
      </c>
      <c r="C2" s="78">
        <v>35</v>
      </c>
      <c r="D2" s="78">
        <v>35</v>
      </c>
      <c r="E2" s="78">
        <v>35</v>
      </c>
      <c r="F2" s="20"/>
      <c r="G2" s="21" t="s">
        <v>177</v>
      </c>
      <c r="H2" s="20" t="s">
        <v>200</v>
      </c>
      <c r="I2" s="136" t="s">
        <v>376</v>
      </c>
      <c r="J2" s="137" t="s">
        <v>424</v>
      </c>
      <c r="K2" s="138" t="s">
        <v>320</v>
      </c>
      <c r="L2" s="142"/>
    </row>
    <row r="3" spans="1:12" ht="12.75" customHeight="1">
      <c r="A3" s="5" t="s">
        <v>182</v>
      </c>
      <c r="B3" s="5" t="s">
        <v>181</v>
      </c>
      <c r="C3" s="4">
        <v>40</v>
      </c>
      <c r="D3" s="4">
        <v>40</v>
      </c>
      <c r="E3" s="4">
        <v>40</v>
      </c>
      <c r="F3" s="20"/>
      <c r="G3" s="21" t="s">
        <v>177</v>
      </c>
      <c r="H3" s="20" t="s">
        <v>201</v>
      </c>
      <c r="I3" s="136" t="s">
        <v>398</v>
      </c>
      <c r="J3" s="137" t="s">
        <v>341</v>
      </c>
      <c r="K3" s="138" t="s">
        <v>320</v>
      </c>
      <c r="L3" s="142"/>
    </row>
    <row r="4" spans="1:12" ht="12.75" customHeight="1">
      <c r="A4" s="5" t="s">
        <v>180</v>
      </c>
      <c r="B4" s="5" t="s">
        <v>183</v>
      </c>
      <c r="C4" s="4">
        <v>35</v>
      </c>
      <c r="D4" s="4">
        <v>35</v>
      </c>
      <c r="E4" s="4">
        <v>35</v>
      </c>
      <c r="F4" s="20"/>
      <c r="G4" s="21" t="s">
        <v>177</v>
      </c>
      <c r="H4" s="20" t="s">
        <v>202</v>
      </c>
      <c r="I4" s="136" t="s">
        <v>430</v>
      </c>
      <c r="J4" s="137" t="s">
        <v>431</v>
      </c>
      <c r="K4" s="138" t="s">
        <v>320</v>
      </c>
      <c r="L4" s="142"/>
    </row>
    <row r="5" spans="1:12" ht="12.75" customHeight="1">
      <c r="A5" s="5" t="s">
        <v>182</v>
      </c>
      <c r="B5" s="5" t="s">
        <v>183</v>
      </c>
      <c r="C5" s="4">
        <v>40</v>
      </c>
      <c r="D5" s="4">
        <v>40</v>
      </c>
      <c r="E5" s="4">
        <v>40</v>
      </c>
      <c r="F5" s="20"/>
      <c r="G5" s="21" t="s">
        <v>177</v>
      </c>
      <c r="H5" s="20" t="s">
        <v>201</v>
      </c>
      <c r="I5" s="136" t="s">
        <v>342</v>
      </c>
      <c r="J5" s="137" t="s">
        <v>343</v>
      </c>
      <c r="K5" s="138" t="s">
        <v>320</v>
      </c>
      <c r="L5" s="142"/>
    </row>
    <row r="6" spans="1:12" ht="12.75" customHeight="1">
      <c r="A6" s="5" t="s">
        <v>75</v>
      </c>
      <c r="B6" s="3" t="s">
        <v>83</v>
      </c>
      <c r="C6" s="7">
        <v>122</v>
      </c>
      <c r="D6" s="7">
        <v>122</v>
      </c>
      <c r="E6" s="7">
        <v>122</v>
      </c>
      <c r="F6" s="7" t="s">
        <v>179</v>
      </c>
      <c r="G6" s="79" t="s">
        <v>97</v>
      </c>
      <c r="H6" s="80" t="s">
        <v>203</v>
      </c>
      <c r="I6" s="136" t="s">
        <v>344</v>
      </c>
      <c r="J6" s="136" t="s">
        <v>345</v>
      </c>
      <c r="K6" s="138" t="s">
        <v>320</v>
      </c>
      <c r="L6" s="20"/>
    </row>
    <row r="7" spans="1:12" ht="12.75" customHeight="1">
      <c r="A7" s="5" t="s">
        <v>76</v>
      </c>
      <c r="B7" s="3" t="s">
        <v>83</v>
      </c>
      <c r="C7" s="7">
        <v>100</v>
      </c>
      <c r="D7" s="7">
        <v>100</v>
      </c>
      <c r="E7" s="7">
        <v>100</v>
      </c>
      <c r="F7" s="7"/>
      <c r="G7" s="79" t="s">
        <v>97</v>
      </c>
      <c r="H7" s="80" t="s">
        <v>204</v>
      </c>
      <c r="I7" s="136" t="s">
        <v>346</v>
      </c>
      <c r="J7" s="136" t="s">
        <v>347</v>
      </c>
      <c r="K7" s="138" t="s">
        <v>320</v>
      </c>
      <c r="L7" s="20"/>
    </row>
    <row r="8" spans="1:12" ht="12.75" customHeight="1">
      <c r="A8" s="5" t="s">
        <v>77</v>
      </c>
      <c r="B8" s="3" t="s">
        <v>83</v>
      </c>
      <c r="C8" s="7">
        <v>100</v>
      </c>
      <c r="D8" s="7">
        <v>100</v>
      </c>
      <c r="E8" s="7">
        <v>100</v>
      </c>
      <c r="F8" s="7"/>
      <c r="G8" s="79" t="s">
        <v>97</v>
      </c>
      <c r="H8" s="80" t="s">
        <v>204</v>
      </c>
      <c r="I8" s="136" t="s">
        <v>348</v>
      </c>
      <c r="J8" s="136" t="s">
        <v>349</v>
      </c>
      <c r="K8" s="138" t="s">
        <v>320</v>
      </c>
      <c r="L8" s="20"/>
    </row>
    <row r="9" spans="1:12" ht="12.75" customHeight="1">
      <c r="A9" s="5" t="s">
        <v>81</v>
      </c>
      <c r="B9" s="3" t="s">
        <v>83</v>
      </c>
      <c r="C9" s="7">
        <v>100</v>
      </c>
      <c r="D9" s="7">
        <v>85</v>
      </c>
      <c r="E9" s="7">
        <v>100</v>
      </c>
      <c r="F9" s="7"/>
      <c r="G9" s="79" t="s">
        <v>97</v>
      </c>
      <c r="H9" s="80" t="s">
        <v>204</v>
      </c>
      <c r="I9" s="136" t="s">
        <v>346</v>
      </c>
      <c r="J9" s="136" t="s">
        <v>347</v>
      </c>
      <c r="K9" s="138" t="s">
        <v>320</v>
      </c>
      <c r="L9" s="20" t="s">
        <v>432</v>
      </c>
    </row>
    <row r="10" spans="1:12" ht="12.75" customHeight="1">
      <c r="A10" s="5" t="s">
        <v>426</v>
      </c>
      <c r="B10" s="3" t="s">
        <v>83</v>
      </c>
      <c r="C10" s="7">
        <v>100</v>
      </c>
      <c r="D10" s="7">
        <v>10</v>
      </c>
      <c r="E10" s="7">
        <v>100</v>
      </c>
      <c r="F10" s="7"/>
      <c r="G10" s="79" t="s">
        <v>97</v>
      </c>
      <c r="H10" s="80" t="s">
        <v>204</v>
      </c>
      <c r="I10" s="136" t="s">
        <v>428</v>
      </c>
      <c r="J10" s="136" t="s">
        <v>429</v>
      </c>
      <c r="K10" s="138" t="s">
        <v>320</v>
      </c>
      <c r="L10" s="20"/>
    </row>
    <row r="11" spans="1:12" ht="12.75" customHeight="1">
      <c r="A11" s="5" t="s">
        <v>78</v>
      </c>
      <c r="B11" s="3" t="s">
        <v>84</v>
      </c>
      <c r="C11" s="7">
        <v>122</v>
      </c>
      <c r="D11" s="7">
        <v>122</v>
      </c>
      <c r="E11" s="7">
        <v>122</v>
      </c>
      <c r="F11" s="7" t="s">
        <v>179</v>
      </c>
      <c r="G11" s="79" t="s">
        <v>97</v>
      </c>
      <c r="H11" s="80" t="s">
        <v>203</v>
      </c>
      <c r="I11" s="136" t="s">
        <v>344</v>
      </c>
      <c r="J11" s="136" t="s">
        <v>345</v>
      </c>
      <c r="K11" s="138" t="s">
        <v>320</v>
      </c>
      <c r="L11" s="20"/>
    </row>
    <row r="12" spans="1:12" ht="12.75" customHeight="1">
      <c r="A12" s="5" t="s">
        <v>79</v>
      </c>
      <c r="B12" s="3" t="s">
        <v>84</v>
      </c>
      <c r="C12" s="7">
        <v>100</v>
      </c>
      <c r="D12" s="7">
        <v>100</v>
      </c>
      <c r="E12" s="7">
        <v>100</v>
      </c>
      <c r="F12" s="7"/>
      <c r="G12" s="79" t="s">
        <v>97</v>
      </c>
      <c r="H12" s="80" t="s">
        <v>204</v>
      </c>
      <c r="I12" s="136" t="s">
        <v>346</v>
      </c>
      <c r="J12" s="136" t="s">
        <v>347</v>
      </c>
      <c r="K12" s="138" t="s">
        <v>320</v>
      </c>
      <c r="L12" s="20"/>
    </row>
    <row r="13" spans="1:12" ht="12.75" customHeight="1">
      <c r="A13" s="5" t="s">
        <v>80</v>
      </c>
      <c r="B13" s="3" t="s">
        <v>84</v>
      </c>
      <c r="C13" s="7">
        <v>100</v>
      </c>
      <c r="D13" s="7">
        <v>100</v>
      </c>
      <c r="E13" s="7">
        <v>100</v>
      </c>
      <c r="F13" s="7"/>
      <c r="G13" s="79" t="s">
        <v>97</v>
      </c>
      <c r="H13" s="80" t="s">
        <v>204</v>
      </c>
      <c r="I13" s="136" t="s">
        <v>428</v>
      </c>
      <c r="J13" s="136" t="s">
        <v>429</v>
      </c>
      <c r="K13" s="139" t="s">
        <v>320</v>
      </c>
      <c r="L13" s="20"/>
    </row>
    <row r="14" spans="1:12" ht="12.75" customHeight="1">
      <c r="A14" s="5" t="s">
        <v>82</v>
      </c>
      <c r="B14" s="3" t="s">
        <v>84</v>
      </c>
      <c r="C14" s="7">
        <v>100</v>
      </c>
      <c r="D14" s="7">
        <v>100</v>
      </c>
      <c r="E14" s="7">
        <v>100</v>
      </c>
      <c r="F14" s="7"/>
      <c r="G14" s="79" t="s">
        <v>97</v>
      </c>
      <c r="H14" s="82" t="s">
        <v>204</v>
      </c>
      <c r="I14" s="136" t="s">
        <v>430</v>
      </c>
      <c r="J14" s="136" t="s">
        <v>431</v>
      </c>
      <c r="K14" s="139" t="s">
        <v>320</v>
      </c>
      <c r="L14" s="20"/>
    </row>
    <row r="15" spans="1:12" ht="12.75" customHeight="1">
      <c r="A15" s="5" t="s">
        <v>458</v>
      </c>
      <c r="B15" s="3" t="s">
        <v>459</v>
      </c>
      <c r="C15" s="7">
        <v>100</v>
      </c>
      <c r="D15" s="7">
        <v>80</v>
      </c>
      <c r="E15" s="7">
        <v>100</v>
      </c>
      <c r="F15" s="7"/>
      <c r="G15" s="79" t="s">
        <v>396</v>
      </c>
      <c r="H15" s="82" t="s">
        <v>204</v>
      </c>
      <c r="I15" s="136"/>
      <c r="J15" s="136"/>
      <c r="K15" s="139"/>
      <c r="L15" s="153"/>
    </row>
    <row r="16" spans="1:12" ht="12.75" customHeight="1">
      <c r="A16" s="5" t="s">
        <v>465</v>
      </c>
      <c r="B16" s="3" t="s">
        <v>466</v>
      </c>
      <c r="C16" s="7">
        <v>100</v>
      </c>
      <c r="D16" s="7">
        <v>80</v>
      </c>
      <c r="E16" s="7">
        <v>100</v>
      </c>
      <c r="F16" s="7"/>
      <c r="G16" s="79" t="s">
        <v>396</v>
      </c>
      <c r="H16" s="82" t="s">
        <v>204</v>
      </c>
      <c r="I16" s="136" t="s">
        <v>374</v>
      </c>
      <c r="J16" s="136" t="s">
        <v>375</v>
      </c>
      <c r="K16" s="139" t="s">
        <v>320</v>
      </c>
      <c r="L16" s="153"/>
    </row>
    <row r="17" spans="1:12" ht="12.75" customHeight="1">
      <c r="A17" s="5" t="s">
        <v>85</v>
      </c>
      <c r="B17" s="3" t="s">
        <v>23</v>
      </c>
      <c r="C17" s="7">
        <v>115</v>
      </c>
      <c r="D17" s="7">
        <v>115</v>
      </c>
      <c r="E17" s="7">
        <v>115</v>
      </c>
      <c r="F17" s="7">
        <v>75</v>
      </c>
      <c r="G17" s="83" t="s">
        <v>396</v>
      </c>
      <c r="H17" s="23" t="s">
        <v>133</v>
      </c>
      <c r="I17" s="136" t="s">
        <v>350</v>
      </c>
      <c r="J17" s="136" t="s">
        <v>351</v>
      </c>
      <c r="K17" s="139" t="s">
        <v>320</v>
      </c>
      <c r="L17" s="20"/>
    </row>
    <row r="18" spans="1:12" ht="12.75" customHeight="1">
      <c r="A18" s="5" t="s">
        <v>86</v>
      </c>
      <c r="B18" s="3" t="s">
        <v>23</v>
      </c>
      <c r="C18" s="7">
        <v>120</v>
      </c>
      <c r="D18" s="7">
        <v>120</v>
      </c>
      <c r="E18" s="7">
        <v>120</v>
      </c>
      <c r="F18" s="7" t="s">
        <v>137</v>
      </c>
      <c r="G18" s="83" t="s">
        <v>396</v>
      </c>
      <c r="H18" s="14" t="s">
        <v>134</v>
      </c>
      <c r="I18" s="136" t="s">
        <v>356</v>
      </c>
      <c r="J18" s="136" t="s">
        <v>357</v>
      </c>
      <c r="K18" s="139" t="s">
        <v>320</v>
      </c>
      <c r="L18" s="20"/>
    </row>
    <row r="19" spans="1:12" ht="12.75" customHeight="1">
      <c r="A19" s="5" t="s">
        <v>87</v>
      </c>
      <c r="B19" s="3" t="s">
        <v>25</v>
      </c>
      <c r="C19" s="7">
        <v>125</v>
      </c>
      <c r="D19" s="7">
        <v>125</v>
      </c>
      <c r="E19" s="7">
        <v>125</v>
      </c>
      <c r="F19" s="7">
        <v>60</v>
      </c>
      <c r="G19" s="84" t="s">
        <v>98</v>
      </c>
      <c r="H19" s="10" t="s">
        <v>135</v>
      </c>
      <c r="I19" s="136" t="s">
        <v>352</v>
      </c>
      <c r="J19" s="136" t="s">
        <v>353</v>
      </c>
      <c r="K19" s="139" t="s">
        <v>320</v>
      </c>
      <c r="L19" s="20"/>
    </row>
    <row r="20" spans="1:12" ht="12.75" customHeight="1">
      <c r="A20" s="5" t="s">
        <v>88</v>
      </c>
      <c r="B20" s="3" t="s">
        <v>25</v>
      </c>
      <c r="C20" s="7">
        <v>100</v>
      </c>
      <c r="D20" s="7">
        <v>100</v>
      </c>
      <c r="E20" s="7">
        <v>100</v>
      </c>
      <c r="F20" s="7" t="s">
        <v>178</v>
      </c>
      <c r="G20" s="84" t="s">
        <v>98</v>
      </c>
      <c r="H20" s="14" t="s">
        <v>136</v>
      </c>
      <c r="I20" s="136" t="s">
        <v>387</v>
      </c>
      <c r="J20" s="136" t="s">
        <v>388</v>
      </c>
      <c r="K20" s="139" t="s">
        <v>320</v>
      </c>
      <c r="L20" s="20"/>
    </row>
    <row r="21" spans="1:12" ht="12.75" customHeight="1">
      <c r="A21" s="5" t="s">
        <v>89</v>
      </c>
      <c r="B21" s="3" t="s">
        <v>21</v>
      </c>
      <c r="C21" s="7">
        <v>171</v>
      </c>
      <c r="D21" s="7">
        <v>150</v>
      </c>
      <c r="E21" s="7">
        <v>150</v>
      </c>
      <c r="F21" s="7">
        <v>100</v>
      </c>
      <c r="G21" s="83" t="s">
        <v>100</v>
      </c>
      <c r="H21" s="10"/>
      <c r="I21" s="136" t="s">
        <v>354</v>
      </c>
      <c r="J21" s="136" t="s">
        <v>355</v>
      </c>
      <c r="K21" s="139" t="s">
        <v>320</v>
      </c>
      <c r="L21" s="20"/>
    </row>
    <row r="22" spans="1:12" ht="12.75" customHeight="1">
      <c r="A22" s="5" t="s">
        <v>90</v>
      </c>
      <c r="B22" s="3" t="s">
        <v>462</v>
      </c>
      <c r="C22" s="7">
        <v>270</v>
      </c>
      <c r="D22" s="7">
        <v>165</v>
      </c>
      <c r="E22" s="7">
        <v>165</v>
      </c>
      <c r="F22" s="7" t="s">
        <v>138</v>
      </c>
      <c r="G22" s="83" t="s">
        <v>100</v>
      </c>
      <c r="H22" s="14" t="s">
        <v>139</v>
      </c>
      <c r="I22" s="136" t="s">
        <v>356</v>
      </c>
      <c r="J22" s="136" t="s">
        <v>357</v>
      </c>
      <c r="K22" s="139" t="s">
        <v>320</v>
      </c>
      <c r="L22" s="20"/>
    </row>
    <row r="23" spans="1:12" ht="12.75" customHeight="1">
      <c r="A23" s="5" t="s">
        <v>460</v>
      </c>
      <c r="B23" s="3" t="s">
        <v>29</v>
      </c>
      <c r="C23" s="7">
        <v>171</v>
      </c>
      <c r="D23" s="7">
        <v>150</v>
      </c>
      <c r="E23" s="7">
        <v>150</v>
      </c>
      <c r="F23" s="7">
        <v>100</v>
      </c>
      <c r="G23" s="83" t="s">
        <v>99</v>
      </c>
      <c r="H23" s="10"/>
      <c r="I23" s="136" t="s">
        <v>352</v>
      </c>
      <c r="J23" s="136" t="s">
        <v>353</v>
      </c>
      <c r="K23" s="139" t="s">
        <v>320</v>
      </c>
      <c r="L23" s="20" t="s">
        <v>469</v>
      </c>
    </row>
    <row r="24" spans="1:12" ht="12.75" customHeight="1">
      <c r="A24" s="5" t="s">
        <v>461</v>
      </c>
      <c r="B24" s="3" t="s">
        <v>463</v>
      </c>
      <c r="C24" s="7">
        <v>270</v>
      </c>
      <c r="D24" s="7">
        <v>165</v>
      </c>
      <c r="E24" s="7">
        <v>165</v>
      </c>
      <c r="F24" s="7" t="s">
        <v>138</v>
      </c>
      <c r="G24" s="83" t="s">
        <v>99</v>
      </c>
      <c r="H24" s="14" t="s">
        <v>139</v>
      </c>
      <c r="I24" s="136" t="s">
        <v>356</v>
      </c>
      <c r="J24" s="136" t="s">
        <v>357</v>
      </c>
      <c r="K24" s="139" t="s">
        <v>320</v>
      </c>
      <c r="L24" s="20"/>
    </row>
    <row r="25" spans="1:12" ht="12.75" customHeight="1">
      <c r="A25" s="5">
        <v>210</v>
      </c>
      <c r="B25" s="3" t="s">
        <v>23</v>
      </c>
      <c r="C25" s="7">
        <v>66</v>
      </c>
      <c r="D25" s="7">
        <v>66</v>
      </c>
      <c r="E25" s="7">
        <v>66</v>
      </c>
      <c r="F25" s="7">
        <v>225</v>
      </c>
      <c r="G25" s="16" t="s">
        <v>101</v>
      </c>
      <c r="H25" s="10" t="s">
        <v>142</v>
      </c>
      <c r="I25" s="136" t="s">
        <v>358</v>
      </c>
      <c r="J25" s="136" t="s">
        <v>359</v>
      </c>
      <c r="K25" s="139" t="s">
        <v>320</v>
      </c>
      <c r="L25" s="20"/>
    </row>
    <row r="26" spans="1:12" ht="12.75" customHeight="1">
      <c r="A26" s="5">
        <v>210</v>
      </c>
      <c r="B26" s="3" t="s">
        <v>21</v>
      </c>
      <c r="C26" s="7">
        <v>70</v>
      </c>
      <c r="D26" s="7">
        <v>70</v>
      </c>
      <c r="E26" s="7">
        <v>70</v>
      </c>
      <c r="F26" s="7">
        <v>125</v>
      </c>
      <c r="G26" s="83" t="s">
        <v>102</v>
      </c>
      <c r="H26" s="10"/>
      <c r="I26" s="136" t="s">
        <v>342</v>
      </c>
      <c r="J26" s="136" t="s">
        <v>343</v>
      </c>
      <c r="K26" s="139" t="s">
        <v>320</v>
      </c>
      <c r="L26" s="20"/>
    </row>
    <row r="27" spans="1:12" ht="12.75" customHeight="1">
      <c r="A27" s="5" t="s">
        <v>31</v>
      </c>
      <c r="B27" s="3" t="s">
        <v>23</v>
      </c>
      <c r="C27" s="7">
        <v>80</v>
      </c>
      <c r="D27" s="7">
        <v>80</v>
      </c>
      <c r="E27" s="7">
        <v>80</v>
      </c>
      <c r="F27" s="7">
        <v>200</v>
      </c>
      <c r="G27" s="83" t="s">
        <v>103</v>
      </c>
      <c r="H27" s="10" t="s">
        <v>143</v>
      </c>
      <c r="I27" s="136" t="s">
        <v>360</v>
      </c>
      <c r="J27" s="136" t="s">
        <v>361</v>
      </c>
      <c r="K27" s="139" t="s">
        <v>320</v>
      </c>
      <c r="L27" s="20"/>
    </row>
    <row r="28" spans="1:12" ht="12.75" customHeight="1">
      <c r="A28" s="5" t="s">
        <v>31</v>
      </c>
      <c r="B28" s="3" t="s">
        <v>21</v>
      </c>
      <c r="C28" s="7">
        <v>80</v>
      </c>
      <c r="D28" s="7">
        <v>80</v>
      </c>
      <c r="E28" s="7">
        <v>80</v>
      </c>
      <c r="F28" s="7">
        <v>150</v>
      </c>
      <c r="G28" s="83" t="s">
        <v>103</v>
      </c>
      <c r="H28" s="10" t="s">
        <v>143</v>
      </c>
      <c r="I28" s="136" t="s">
        <v>362</v>
      </c>
      <c r="J28" s="136" t="s">
        <v>363</v>
      </c>
      <c r="K28" s="139" t="s">
        <v>320</v>
      </c>
      <c r="L28" s="20"/>
    </row>
    <row r="29" spans="1:12" ht="12.75" customHeight="1">
      <c r="A29" s="5" t="s">
        <v>31</v>
      </c>
      <c r="B29" s="3" t="s">
        <v>29</v>
      </c>
      <c r="C29" s="7">
        <v>80</v>
      </c>
      <c r="D29" s="7">
        <v>80</v>
      </c>
      <c r="E29" s="7">
        <v>80</v>
      </c>
      <c r="F29" s="7">
        <v>150</v>
      </c>
      <c r="G29" s="83" t="s">
        <v>104</v>
      </c>
      <c r="H29" s="10"/>
      <c r="I29" s="136" t="s">
        <v>364</v>
      </c>
      <c r="J29" s="136" t="s">
        <v>365</v>
      </c>
      <c r="K29" s="139" t="s">
        <v>320</v>
      </c>
      <c r="L29" s="20"/>
    </row>
    <row r="30" spans="1:12" ht="12.75" customHeight="1">
      <c r="A30" s="5" t="s">
        <v>24</v>
      </c>
      <c r="B30" s="3" t="s">
        <v>23</v>
      </c>
      <c r="C30" s="7">
        <v>96</v>
      </c>
      <c r="D30" s="7">
        <v>96</v>
      </c>
      <c r="E30" s="7">
        <v>96</v>
      </c>
      <c r="F30" s="7">
        <v>60</v>
      </c>
      <c r="G30" s="16" t="s">
        <v>105</v>
      </c>
      <c r="H30" s="10" t="s">
        <v>144</v>
      </c>
      <c r="I30" s="136" t="s">
        <v>342</v>
      </c>
      <c r="J30" s="136" t="s">
        <v>343</v>
      </c>
      <c r="K30" s="139" t="s">
        <v>320</v>
      </c>
      <c r="L30" s="20"/>
    </row>
    <row r="31" spans="1:12" ht="12.75" customHeight="1">
      <c r="A31" s="5" t="s">
        <v>24</v>
      </c>
      <c r="B31" s="3" t="s">
        <v>25</v>
      </c>
      <c r="C31" s="7">
        <v>100</v>
      </c>
      <c r="D31" s="7">
        <v>100</v>
      </c>
      <c r="E31" s="7">
        <v>100</v>
      </c>
      <c r="F31" s="7">
        <v>60</v>
      </c>
      <c r="G31" s="16" t="s">
        <v>106</v>
      </c>
      <c r="H31" s="10" t="s">
        <v>145</v>
      </c>
      <c r="I31" s="136" t="s">
        <v>354</v>
      </c>
      <c r="J31" s="136" t="s">
        <v>355</v>
      </c>
      <c r="K31" s="139" t="s">
        <v>320</v>
      </c>
      <c r="L31" s="20"/>
    </row>
    <row r="32" spans="1:12" ht="12.75" customHeight="1">
      <c r="A32" s="5" t="s">
        <v>24</v>
      </c>
      <c r="B32" s="3" t="s">
        <v>26</v>
      </c>
      <c r="C32" s="7">
        <v>100</v>
      </c>
      <c r="D32" s="7">
        <v>100</v>
      </c>
      <c r="E32" s="7">
        <v>100</v>
      </c>
      <c r="F32" s="7">
        <v>60</v>
      </c>
      <c r="G32" s="16" t="s">
        <v>106</v>
      </c>
      <c r="H32" s="10" t="s">
        <v>146</v>
      </c>
      <c r="I32" s="136" t="s">
        <v>366</v>
      </c>
      <c r="J32" s="136" t="s">
        <v>367</v>
      </c>
      <c r="K32" s="139" t="s">
        <v>320</v>
      </c>
      <c r="L32" s="20"/>
    </row>
    <row r="33" spans="1:12" ht="12.75" customHeight="1">
      <c r="A33" s="5" t="s">
        <v>28</v>
      </c>
      <c r="B33" s="3" t="s">
        <v>21</v>
      </c>
      <c r="C33" s="7">
        <v>60</v>
      </c>
      <c r="D33" s="7">
        <v>60</v>
      </c>
      <c r="E33" s="7">
        <v>60</v>
      </c>
      <c r="F33" s="7">
        <v>60</v>
      </c>
      <c r="G33" s="84" t="s">
        <v>107</v>
      </c>
      <c r="H33" s="10" t="s">
        <v>147</v>
      </c>
      <c r="I33" s="136" t="s">
        <v>436</v>
      </c>
      <c r="J33" s="136" t="s">
        <v>435</v>
      </c>
      <c r="K33" s="139"/>
      <c r="L33" s="20" t="s">
        <v>438</v>
      </c>
    </row>
    <row r="34" spans="1:12" ht="12.75" customHeight="1">
      <c r="A34" s="5" t="s">
        <v>28</v>
      </c>
      <c r="B34" s="3" t="s">
        <v>29</v>
      </c>
      <c r="C34" s="7">
        <v>130</v>
      </c>
      <c r="D34" s="7">
        <v>130</v>
      </c>
      <c r="E34" s="7">
        <v>130</v>
      </c>
      <c r="F34" s="7">
        <v>60</v>
      </c>
      <c r="G34" s="84" t="s">
        <v>106</v>
      </c>
      <c r="H34" s="10" t="s">
        <v>145</v>
      </c>
      <c r="I34" s="136" t="s">
        <v>370</v>
      </c>
      <c r="J34" s="136" t="s">
        <v>371</v>
      </c>
      <c r="K34" s="139" t="s">
        <v>320</v>
      </c>
      <c r="L34" s="20"/>
    </row>
    <row r="35" spans="1:12" ht="12.75" customHeight="1">
      <c r="A35" s="5" t="s">
        <v>28</v>
      </c>
      <c r="B35" s="3" t="s">
        <v>22</v>
      </c>
      <c r="C35" s="7">
        <v>130</v>
      </c>
      <c r="D35" s="7">
        <v>130</v>
      </c>
      <c r="E35" s="7">
        <v>130</v>
      </c>
      <c r="F35" s="7">
        <v>60</v>
      </c>
      <c r="G35" s="16" t="s">
        <v>106</v>
      </c>
      <c r="H35" s="10" t="s">
        <v>146</v>
      </c>
      <c r="I35" s="136" t="s">
        <v>372</v>
      </c>
      <c r="J35" s="136" t="s">
        <v>373</v>
      </c>
      <c r="K35" s="139" t="s">
        <v>320</v>
      </c>
      <c r="L35" s="20"/>
    </row>
    <row r="36" spans="1:12" ht="12.75" customHeight="1">
      <c r="A36" s="5" t="s">
        <v>27</v>
      </c>
      <c r="B36" s="3" t="s">
        <v>23</v>
      </c>
      <c r="C36" s="7">
        <v>95</v>
      </c>
      <c r="D36" s="7">
        <v>95</v>
      </c>
      <c r="E36" s="7">
        <v>95</v>
      </c>
      <c r="F36" s="7">
        <v>120</v>
      </c>
      <c r="G36" s="16" t="s">
        <v>108</v>
      </c>
      <c r="H36" s="10" t="s">
        <v>174</v>
      </c>
      <c r="I36" s="136" t="s">
        <v>394</v>
      </c>
      <c r="J36" s="136" t="s">
        <v>395</v>
      </c>
      <c r="K36" s="139" t="s">
        <v>320</v>
      </c>
      <c r="L36" s="20"/>
    </row>
    <row r="37" spans="1:12" ht="12.75" customHeight="1">
      <c r="A37" s="5" t="s">
        <v>27</v>
      </c>
      <c r="B37" s="3" t="s">
        <v>21</v>
      </c>
      <c r="C37" s="7">
        <v>60</v>
      </c>
      <c r="D37" s="7">
        <v>60</v>
      </c>
      <c r="E37" s="7">
        <v>60</v>
      </c>
      <c r="F37" s="7">
        <v>75</v>
      </c>
      <c r="G37" s="16" t="s">
        <v>108</v>
      </c>
      <c r="H37" s="10" t="s">
        <v>174</v>
      </c>
      <c r="I37" s="136" t="s">
        <v>404</v>
      </c>
      <c r="J37" s="136" t="s">
        <v>405</v>
      </c>
      <c r="K37" s="139" t="s">
        <v>320</v>
      </c>
      <c r="L37" s="20"/>
    </row>
    <row r="38" spans="1:12" ht="12.75" customHeight="1">
      <c r="A38" s="5">
        <v>313</v>
      </c>
      <c r="B38" s="3" t="s">
        <v>21</v>
      </c>
      <c r="C38" s="7">
        <v>60</v>
      </c>
      <c r="D38" s="7">
        <v>60</v>
      </c>
      <c r="E38" s="7">
        <v>60</v>
      </c>
      <c r="F38" s="7">
        <v>100</v>
      </c>
      <c r="G38" s="21" t="s">
        <v>109</v>
      </c>
      <c r="H38" s="10" t="s">
        <v>148</v>
      </c>
      <c r="I38" s="136" t="s">
        <v>374</v>
      </c>
      <c r="J38" s="136" t="s">
        <v>375</v>
      </c>
      <c r="K38" s="139" t="s">
        <v>320</v>
      </c>
      <c r="L38" s="20"/>
    </row>
    <row r="39" spans="1:12" ht="12.75" customHeight="1">
      <c r="A39" s="5">
        <v>315</v>
      </c>
      <c r="B39" s="3" t="s">
        <v>23</v>
      </c>
      <c r="C39" s="7">
        <v>61</v>
      </c>
      <c r="D39" s="7">
        <v>61</v>
      </c>
      <c r="E39" s="7">
        <v>61</v>
      </c>
      <c r="F39" s="7">
        <v>90</v>
      </c>
      <c r="G39" s="21" t="s">
        <v>110</v>
      </c>
      <c r="H39" s="10" t="s">
        <v>150</v>
      </c>
      <c r="I39" s="136" t="s">
        <v>376</v>
      </c>
      <c r="J39" s="136" t="s">
        <v>377</v>
      </c>
      <c r="K39" s="139" t="s">
        <v>320</v>
      </c>
      <c r="L39" s="20"/>
    </row>
    <row r="40" spans="1:12" ht="12.75" customHeight="1">
      <c r="A40" s="5">
        <v>315</v>
      </c>
      <c r="B40" s="3" t="s">
        <v>21</v>
      </c>
      <c r="C40" s="7">
        <v>61</v>
      </c>
      <c r="D40" s="7">
        <v>61</v>
      </c>
      <c r="E40" s="7">
        <v>61</v>
      </c>
      <c r="F40" s="7">
        <v>90</v>
      </c>
      <c r="G40" s="21" t="s">
        <v>111</v>
      </c>
      <c r="H40" s="10" t="s">
        <v>151</v>
      </c>
      <c r="I40" s="136" t="s">
        <v>360</v>
      </c>
      <c r="J40" s="136" t="s">
        <v>361</v>
      </c>
      <c r="K40" s="139" t="s">
        <v>320</v>
      </c>
      <c r="L40" s="20"/>
    </row>
    <row r="41" spans="1:12" ht="12.75" customHeight="1">
      <c r="A41" s="5" t="s">
        <v>50</v>
      </c>
      <c r="B41" s="3" t="s">
        <v>23</v>
      </c>
      <c r="C41" s="7">
        <v>60</v>
      </c>
      <c r="D41" s="7">
        <v>45</v>
      </c>
      <c r="E41" s="7">
        <v>45</v>
      </c>
      <c r="F41" s="7">
        <v>45</v>
      </c>
      <c r="G41" s="21" t="s">
        <v>109</v>
      </c>
      <c r="H41" s="10" t="s">
        <v>149</v>
      </c>
      <c r="I41" s="136" t="s">
        <v>374</v>
      </c>
      <c r="J41" s="136" t="s">
        <v>375</v>
      </c>
      <c r="K41" s="139" t="s">
        <v>320</v>
      </c>
      <c r="L41" s="20"/>
    </row>
    <row r="42" spans="1:12" ht="12.75" customHeight="1">
      <c r="A42" s="5" t="s">
        <v>57</v>
      </c>
      <c r="B42" s="3" t="s">
        <v>21</v>
      </c>
      <c r="C42" s="7">
        <v>85</v>
      </c>
      <c r="D42" s="7">
        <v>85</v>
      </c>
      <c r="E42" s="7">
        <v>85</v>
      </c>
      <c r="F42" s="7">
        <v>100</v>
      </c>
      <c r="G42" s="21" t="s">
        <v>102</v>
      </c>
      <c r="H42" s="10"/>
      <c r="I42" s="136" t="s">
        <v>348</v>
      </c>
      <c r="J42" s="136" t="s">
        <v>349</v>
      </c>
      <c r="K42" s="139" t="s">
        <v>320</v>
      </c>
      <c r="L42" s="20"/>
    </row>
    <row r="43" spans="1:12" ht="12.75" customHeight="1">
      <c r="A43" s="5">
        <v>323</v>
      </c>
      <c r="B43" s="5" t="s">
        <v>21</v>
      </c>
      <c r="C43" s="4">
        <v>46</v>
      </c>
      <c r="D43" s="4">
        <v>65</v>
      </c>
      <c r="E43" s="4">
        <v>46</v>
      </c>
      <c r="F43" s="7">
        <v>75</v>
      </c>
      <c r="G43" s="21" t="s">
        <v>103</v>
      </c>
      <c r="H43" s="10" t="s">
        <v>152</v>
      </c>
      <c r="I43" s="136" t="s">
        <v>362</v>
      </c>
      <c r="J43" s="136" t="s">
        <v>363</v>
      </c>
      <c r="K43" s="139" t="s">
        <v>320</v>
      </c>
      <c r="L43" s="20" t="s">
        <v>442</v>
      </c>
    </row>
    <row r="44" spans="1:12" ht="12.75" customHeight="1">
      <c r="A44" s="5">
        <v>324</v>
      </c>
      <c r="B44" s="5" t="s">
        <v>23</v>
      </c>
      <c r="C44" s="4">
        <v>32</v>
      </c>
      <c r="D44" s="4">
        <v>32</v>
      </c>
      <c r="E44" s="4">
        <v>32</v>
      </c>
      <c r="F44" s="7">
        <v>75</v>
      </c>
      <c r="G44" s="21" t="s">
        <v>108</v>
      </c>
      <c r="H44" s="10"/>
      <c r="I44" s="136" t="s">
        <v>378</v>
      </c>
      <c r="J44" s="136" t="s">
        <v>379</v>
      </c>
      <c r="K44" s="139" t="s">
        <v>320</v>
      </c>
      <c r="L44" s="20"/>
    </row>
    <row r="45" spans="1:12" ht="12.75" customHeight="1">
      <c r="A45" s="5">
        <v>330</v>
      </c>
      <c r="B45" s="3" t="s">
        <v>23</v>
      </c>
      <c r="C45" s="7">
        <v>65</v>
      </c>
      <c r="D45" s="7">
        <v>65</v>
      </c>
      <c r="E45" s="7">
        <v>65</v>
      </c>
      <c r="F45" s="7">
        <v>100</v>
      </c>
      <c r="G45" s="21" t="s">
        <v>112</v>
      </c>
      <c r="H45" s="10" t="s">
        <v>153</v>
      </c>
      <c r="I45" s="136" t="s">
        <v>398</v>
      </c>
      <c r="J45" s="136" t="s">
        <v>341</v>
      </c>
      <c r="K45" s="139" t="s">
        <v>320</v>
      </c>
      <c r="L45" s="20"/>
    </row>
    <row r="46" spans="1:12" ht="12.75" customHeight="1">
      <c r="A46" s="5">
        <v>330</v>
      </c>
      <c r="B46" s="3" t="s">
        <v>25</v>
      </c>
      <c r="C46" s="7">
        <v>65</v>
      </c>
      <c r="D46" s="7">
        <v>65</v>
      </c>
      <c r="E46" s="7">
        <v>65</v>
      </c>
      <c r="F46" s="7">
        <v>100</v>
      </c>
      <c r="G46" s="21" t="s">
        <v>104</v>
      </c>
      <c r="H46" s="10"/>
      <c r="I46" s="136" t="s">
        <v>374</v>
      </c>
      <c r="J46" s="136" t="s">
        <v>375</v>
      </c>
      <c r="K46" s="139" t="s">
        <v>320</v>
      </c>
      <c r="L46" s="20"/>
    </row>
    <row r="47" spans="1:12" ht="12.75" customHeight="1">
      <c r="A47" s="5">
        <v>330</v>
      </c>
      <c r="B47" s="3" t="s">
        <v>21</v>
      </c>
      <c r="C47" s="7">
        <v>65</v>
      </c>
      <c r="D47" s="7">
        <v>65</v>
      </c>
      <c r="E47" s="7">
        <v>65</v>
      </c>
      <c r="F47" s="7">
        <v>100</v>
      </c>
      <c r="G47" s="21" t="s">
        <v>112</v>
      </c>
      <c r="H47" s="10" t="s">
        <v>169</v>
      </c>
      <c r="I47" s="136" t="s">
        <v>398</v>
      </c>
      <c r="J47" s="136" t="s">
        <v>341</v>
      </c>
      <c r="K47" s="139" t="s">
        <v>320</v>
      </c>
      <c r="L47" s="20"/>
    </row>
    <row r="48" spans="1:12" ht="12.75" customHeight="1">
      <c r="A48" s="5">
        <v>331</v>
      </c>
      <c r="B48" s="3" t="s">
        <v>23</v>
      </c>
      <c r="C48" s="7">
        <v>80</v>
      </c>
      <c r="D48" s="7">
        <v>80</v>
      </c>
      <c r="E48" s="7">
        <v>80</v>
      </c>
      <c r="F48" s="7">
        <v>100</v>
      </c>
      <c r="G48" s="21" t="s">
        <v>113</v>
      </c>
      <c r="H48" s="10" t="s">
        <v>175</v>
      </c>
      <c r="I48" s="136" t="s">
        <v>384</v>
      </c>
      <c r="J48" s="136" t="s">
        <v>385</v>
      </c>
      <c r="K48" s="139" t="s">
        <v>320</v>
      </c>
      <c r="L48" s="20"/>
    </row>
    <row r="49" spans="1:12" ht="12.75" customHeight="1">
      <c r="A49" s="5">
        <v>331</v>
      </c>
      <c r="B49" s="3" t="s">
        <v>21</v>
      </c>
      <c r="C49" s="7">
        <v>100</v>
      </c>
      <c r="D49" s="7">
        <v>100</v>
      </c>
      <c r="E49" s="7">
        <v>100</v>
      </c>
      <c r="F49" s="7">
        <v>100</v>
      </c>
      <c r="G49" s="21" t="s">
        <v>98</v>
      </c>
      <c r="H49" s="10" t="s">
        <v>154</v>
      </c>
      <c r="I49" s="136" t="s">
        <v>350</v>
      </c>
      <c r="J49" s="136" t="s">
        <v>351</v>
      </c>
      <c r="K49" s="139" t="s">
        <v>320</v>
      </c>
      <c r="L49" s="20"/>
    </row>
    <row r="50" spans="1:12" ht="12.75" customHeight="1">
      <c r="A50" s="5">
        <v>332</v>
      </c>
      <c r="B50" s="3" t="s">
        <v>23</v>
      </c>
      <c r="C50" s="7">
        <v>90</v>
      </c>
      <c r="D50" s="7">
        <v>90</v>
      </c>
      <c r="E50" s="7">
        <v>90</v>
      </c>
      <c r="F50" s="7">
        <v>100</v>
      </c>
      <c r="G50" s="21" t="s">
        <v>114</v>
      </c>
      <c r="H50" s="10" t="s">
        <v>205</v>
      </c>
      <c r="I50" s="136" t="s">
        <v>382</v>
      </c>
      <c r="J50" s="136" t="s">
        <v>383</v>
      </c>
      <c r="K50" s="139" t="s">
        <v>320</v>
      </c>
      <c r="L50" s="20"/>
    </row>
    <row r="51" spans="1:12" ht="12.75" customHeight="1">
      <c r="A51" s="5">
        <v>332</v>
      </c>
      <c r="B51" s="3" t="s">
        <v>21</v>
      </c>
      <c r="C51" s="7">
        <v>85</v>
      </c>
      <c r="D51" s="7">
        <v>85</v>
      </c>
      <c r="E51" s="7">
        <v>85</v>
      </c>
      <c r="F51" s="7">
        <v>100</v>
      </c>
      <c r="G51" s="21" t="s">
        <v>104</v>
      </c>
      <c r="H51" s="10" t="s">
        <v>156</v>
      </c>
      <c r="I51" s="136" t="s">
        <v>366</v>
      </c>
      <c r="J51" s="136" t="s">
        <v>367</v>
      </c>
      <c r="K51" s="139" t="s">
        <v>320</v>
      </c>
      <c r="L51" s="20"/>
    </row>
    <row r="52" spans="1:12" ht="12.75" customHeight="1">
      <c r="A52" s="5">
        <v>332</v>
      </c>
      <c r="B52" s="3" t="s">
        <v>29</v>
      </c>
      <c r="C52" s="7">
        <v>85</v>
      </c>
      <c r="D52" s="7">
        <v>85</v>
      </c>
      <c r="E52" s="7">
        <v>85</v>
      </c>
      <c r="F52" s="7">
        <v>100</v>
      </c>
      <c r="G52" s="21" t="s">
        <v>114</v>
      </c>
      <c r="H52" s="10" t="s">
        <v>157</v>
      </c>
      <c r="I52" s="136" t="s">
        <v>398</v>
      </c>
      <c r="J52" s="136" t="s">
        <v>341</v>
      </c>
      <c r="K52" s="139" t="s">
        <v>320</v>
      </c>
      <c r="L52" s="20"/>
    </row>
    <row r="53" spans="1:12" ht="12.75" customHeight="1">
      <c r="A53" s="5">
        <v>333</v>
      </c>
      <c r="B53" s="3" t="s">
        <v>21</v>
      </c>
      <c r="C53" s="7">
        <v>12</v>
      </c>
      <c r="D53" s="7">
        <v>12</v>
      </c>
      <c r="E53" s="7">
        <v>12</v>
      </c>
      <c r="F53" s="7">
        <v>100</v>
      </c>
      <c r="G53" s="21" t="s">
        <v>116</v>
      </c>
      <c r="H53" s="10"/>
      <c r="I53" s="136" t="s">
        <v>348</v>
      </c>
      <c r="J53" s="136" t="s">
        <v>349</v>
      </c>
      <c r="K53" s="139" t="s">
        <v>320</v>
      </c>
      <c r="L53" s="20"/>
    </row>
    <row r="54" spans="1:12" ht="12.75" customHeight="1">
      <c r="A54" s="5">
        <v>334</v>
      </c>
      <c r="B54" s="3" t="s">
        <v>21</v>
      </c>
      <c r="C54" s="7">
        <v>35</v>
      </c>
      <c r="D54" s="7">
        <v>35</v>
      </c>
      <c r="E54" s="7">
        <v>35</v>
      </c>
      <c r="F54" s="7">
        <v>120</v>
      </c>
      <c r="G54" s="21" t="s">
        <v>117</v>
      </c>
      <c r="H54" s="10" t="s">
        <v>158</v>
      </c>
      <c r="I54" s="136" t="s">
        <v>376</v>
      </c>
      <c r="J54" s="136" t="s">
        <v>377</v>
      </c>
      <c r="K54" s="139" t="s">
        <v>320</v>
      </c>
      <c r="L54" s="20"/>
    </row>
    <row r="55" spans="1:12" ht="12.75" customHeight="1">
      <c r="A55" s="5">
        <v>335</v>
      </c>
      <c r="B55" s="3" t="s">
        <v>21</v>
      </c>
      <c r="C55" s="7">
        <v>134</v>
      </c>
      <c r="D55" s="7">
        <v>100</v>
      </c>
      <c r="E55" s="7">
        <v>100</v>
      </c>
      <c r="F55" s="7">
        <v>100</v>
      </c>
      <c r="G55" s="21" t="s">
        <v>118</v>
      </c>
      <c r="H55" s="10" t="s">
        <v>162</v>
      </c>
      <c r="I55" s="136" t="s">
        <v>384</v>
      </c>
      <c r="J55" s="136" t="s">
        <v>385</v>
      </c>
      <c r="K55" s="139" t="s">
        <v>320</v>
      </c>
      <c r="L55" s="20"/>
    </row>
    <row r="56" spans="1:12" ht="12.75" customHeight="1">
      <c r="A56" s="5">
        <v>336</v>
      </c>
      <c r="B56" s="3" t="s">
        <v>23</v>
      </c>
      <c r="C56" s="7">
        <v>70</v>
      </c>
      <c r="D56" s="7">
        <v>70</v>
      </c>
      <c r="E56" s="7">
        <v>70</v>
      </c>
      <c r="F56" s="7">
        <v>100</v>
      </c>
      <c r="G56" s="21" t="s">
        <v>104</v>
      </c>
      <c r="H56" s="10" t="s">
        <v>159</v>
      </c>
      <c r="I56" s="136" t="s">
        <v>382</v>
      </c>
      <c r="J56" s="136" t="s">
        <v>383</v>
      </c>
      <c r="K56" s="139" t="s">
        <v>320</v>
      </c>
      <c r="L56" s="20"/>
    </row>
    <row r="57" spans="1:12" ht="12.75" customHeight="1">
      <c r="A57" s="5">
        <v>336</v>
      </c>
      <c r="B57" s="3" t="s">
        <v>21</v>
      </c>
      <c r="C57" s="7">
        <v>70</v>
      </c>
      <c r="D57" s="7">
        <v>70</v>
      </c>
      <c r="E57" s="7">
        <v>70</v>
      </c>
      <c r="F57" s="7">
        <v>100</v>
      </c>
      <c r="G57" s="21" t="s">
        <v>104</v>
      </c>
      <c r="H57" s="10" t="s">
        <v>150</v>
      </c>
      <c r="I57" s="136" t="s">
        <v>380</v>
      </c>
      <c r="J57" s="136" t="s">
        <v>381</v>
      </c>
      <c r="K57" s="139" t="s">
        <v>320</v>
      </c>
      <c r="L57" s="20"/>
    </row>
    <row r="58" spans="1:12" ht="12.75" customHeight="1">
      <c r="A58" s="5">
        <v>336</v>
      </c>
      <c r="B58" s="3" t="s">
        <v>29</v>
      </c>
      <c r="C58" s="7">
        <v>106</v>
      </c>
      <c r="D58" s="7">
        <v>100</v>
      </c>
      <c r="E58" s="7">
        <v>100</v>
      </c>
      <c r="F58" s="7">
        <v>100</v>
      </c>
      <c r="G58" s="21" t="s">
        <v>104</v>
      </c>
      <c r="H58" s="10" t="s">
        <v>160</v>
      </c>
      <c r="I58" s="136" t="s">
        <v>352</v>
      </c>
      <c r="J58" s="136" t="s">
        <v>353</v>
      </c>
      <c r="K58" s="139" t="s">
        <v>320</v>
      </c>
      <c r="L58" s="20"/>
    </row>
    <row r="59" spans="1:12" ht="12.75" customHeight="1">
      <c r="A59" s="5">
        <v>338</v>
      </c>
      <c r="B59" s="3" t="s">
        <v>21</v>
      </c>
      <c r="C59" s="7">
        <v>55</v>
      </c>
      <c r="D59" s="7">
        <v>55</v>
      </c>
      <c r="E59" s="7">
        <v>55</v>
      </c>
      <c r="F59" s="7">
        <v>75</v>
      </c>
      <c r="G59" s="21" t="s">
        <v>108</v>
      </c>
      <c r="H59" s="10" t="s">
        <v>159</v>
      </c>
      <c r="I59" s="136" t="s">
        <v>378</v>
      </c>
      <c r="J59" s="136" t="s">
        <v>379</v>
      </c>
      <c r="K59" s="139" t="s">
        <v>320</v>
      </c>
      <c r="L59" s="20"/>
    </row>
    <row r="60" spans="1:12" ht="12.75" customHeight="1">
      <c r="A60" s="5">
        <v>339</v>
      </c>
      <c r="B60" s="3" t="s">
        <v>23</v>
      </c>
      <c r="C60" s="7">
        <v>70</v>
      </c>
      <c r="D60" s="7">
        <v>50</v>
      </c>
      <c r="E60" s="7">
        <v>50</v>
      </c>
      <c r="F60" s="7">
        <v>80</v>
      </c>
      <c r="G60" s="21" t="s">
        <v>386</v>
      </c>
      <c r="H60" s="10" t="s">
        <v>145</v>
      </c>
      <c r="I60" s="136" t="s">
        <v>376</v>
      </c>
      <c r="J60" s="136" t="s">
        <v>377</v>
      </c>
      <c r="K60" s="139" t="s">
        <v>320</v>
      </c>
      <c r="L60" s="20"/>
    </row>
    <row r="61" spans="1:12" ht="12.75" customHeight="1">
      <c r="A61" s="5">
        <v>339</v>
      </c>
      <c r="B61" s="3" t="s">
        <v>21</v>
      </c>
      <c r="C61" s="7">
        <v>80</v>
      </c>
      <c r="D61" s="7">
        <v>80</v>
      </c>
      <c r="E61" s="7">
        <v>80</v>
      </c>
      <c r="F61" s="7">
        <v>80</v>
      </c>
      <c r="G61" s="21" t="s">
        <v>119</v>
      </c>
      <c r="H61" s="10" t="s">
        <v>149</v>
      </c>
      <c r="I61" s="136" t="s">
        <v>376</v>
      </c>
      <c r="J61" s="136" t="s">
        <v>377</v>
      </c>
      <c r="K61" s="139" t="s">
        <v>320</v>
      </c>
      <c r="L61" s="20"/>
    </row>
    <row r="62" spans="1:12" ht="12.75" customHeight="1">
      <c r="A62" s="5">
        <v>340</v>
      </c>
      <c r="B62" s="3" t="s">
        <v>23</v>
      </c>
      <c r="C62" s="7">
        <v>118</v>
      </c>
      <c r="D62" s="7">
        <v>120</v>
      </c>
      <c r="E62" s="7">
        <v>100</v>
      </c>
      <c r="F62" s="7">
        <v>75</v>
      </c>
      <c r="G62" s="21" t="s">
        <v>120</v>
      </c>
      <c r="H62" s="10" t="s">
        <v>161</v>
      </c>
      <c r="I62" s="136" t="s">
        <v>356</v>
      </c>
      <c r="J62" s="136" t="s">
        <v>357</v>
      </c>
      <c r="K62" s="139" t="s">
        <v>320</v>
      </c>
      <c r="L62" s="20" t="s">
        <v>407</v>
      </c>
    </row>
    <row r="63" spans="1:12" ht="12.75" customHeight="1">
      <c r="A63" s="5" t="s">
        <v>45</v>
      </c>
      <c r="B63" s="3" t="s">
        <v>23</v>
      </c>
      <c r="C63" s="7">
        <v>85</v>
      </c>
      <c r="D63" s="7">
        <v>85</v>
      </c>
      <c r="E63" s="7">
        <v>85</v>
      </c>
      <c r="F63" s="7">
        <v>108</v>
      </c>
      <c r="G63" s="21" t="s">
        <v>102</v>
      </c>
      <c r="H63" s="10" t="s">
        <v>155</v>
      </c>
      <c r="I63" s="136" t="s">
        <v>387</v>
      </c>
      <c r="J63" s="136" t="s">
        <v>388</v>
      </c>
      <c r="K63" s="139" t="s">
        <v>320</v>
      </c>
      <c r="L63" s="20"/>
    </row>
    <row r="64" spans="1:12" ht="12.75" customHeight="1">
      <c r="A64" s="5" t="s">
        <v>91</v>
      </c>
      <c r="B64" s="3" t="s">
        <v>23</v>
      </c>
      <c r="C64" s="7">
        <v>50</v>
      </c>
      <c r="D64" s="7">
        <v>50</v>
      </c>
      <c r="E64" s="7">
        <v>50</v>
      </c>
      <c r="F64" s="7">
        <v>40</v>
      </c>
      <c r="G64" s="21" t="s">
        <v>116</v>
      </c>
      <c r="H64" s="10"/>
      <c r="I64" s="136" t="s">
        <v>364</v>
      </c>
      <c r="J64" s="136" t="s">
        <v>365</v>
      </c>
      <c r="K64" s="139" t="s">
        <v>320</v>
      </c>
      <c r="L64" s="20"/>
    </row>
    <row r="65" spans="1:12" ht="12.75" customHeight="1">
      <c r="A65" s="5">
        <v>360</v>
      </c>
      <c r="B65" s="3" t="s">
        <v>23</v>
      </c>
      <c r="C65" s="7">
        <v>29</v>
      </c>
      <c r="D65" s="7">
        <v>29</v>
      </c>
      <c r="E65" s="7">
        <v>29</v>
      </c>
      <c r="F65" s="7">
        <v>70</v>
      </c>
      <c r="G65" s="21" t="s">
        <v>121</v>
      </c>
      <c r="H65" s="10" t="s">
        <v>164</v>
      </c>
      <c r="I65" s="136" t="s">
        <v>389</v>
      </c>
      <c r="J65" s="136" t="s">
        <v>390</v>
      </c>
      <c r="K65" s="139" t="s">
        <v>320</v>
      </c>
      <c r="L65" s="20"/>
    </row>
    <row r="66" spans="1:12" ht="12.75" customHeight="1">
      <c r="A66" s="5">
        <v>361</v>
      </c>
      <c r="B66" s="3" t="s">
        <v>30</v>
      </c>
      <c r="C66" s="7">
        <v>15</v>
      </c>
      <c r="D66" s="7">
        <v>15</v>
      </c>
      <c r="E66" s="7">
        <v>15</v>
      </c>
      <c r="F66" s="7">
        <v>70</v>
      </c>
      <c r="G66" s="21" t="s">
        <v>121</v>
      </c>
      <c r="H66" s="20" t="s">
        <v>163</v>
      </c>
      <c r="I66" s="136" t="s">
        <v>389</v>
      </c>
      <c r="J66" s="136" t="s">
        <v>390</v>
      </c>
      <c r="K66" s="139" t="s">
        <v>320</v>
      </c>
      <c r="L66" s="20"/>
    </row>
    <row r="67" spans="1:12" ht="12.75" customHeight="1">
      <c r="A67" s="5">
        <v>365</v>
      </c>
      <c r="B67" s="3" t="s">
        <v>21</v>
      </c>
      <c r="C67" s="7">
        <v>60</v>
      </c>
      <c r="D67" s="7">
        <v>60</v>
      </c>
      <c r="E67" s="7">
        <v>60</v>
      </c>
      <c r="F67" s="7">
        <v>75</v>
      </c>
      <c r="G67" s="21" t="s">
        <v>122</v>
      </c>
      <c r="H67" s="20" t="s">
        <v>165</v>
      </c>
      <c r="I67" s="136" t="s">
        <v>384</v>
      </c>
      <c r="J67" s="136" t="s">
        <v>385</v>
      </c>
      <c r="K67" s="139" t="s">
        <v>320</v>
      </c>
      <c r="L67" s="20"/>
    </row>
    <row r="68" spans="1:12" ht="12.75" customHeight="1">
      <c r="A68" s="5">
        <v>366</v>
      </c>
      <c r="B68" s="3" t="s">
        <v>21</v>
      </c>
      <c r="C68" s="7">
        <v>104</v>
      </c>
      <c r="D68" s="7">
        <v>80</v>
      </c>
      <c r="E68" s="7">
        <v>80</v>
      </c>
      <c r="F68" s="7">
        <v>84</v>
      </c>
      <c r="G68" s="21" t="s">
        <v>123</v>
      </c>
      <c r="H68" s="10" t="s">
        <v>166</v>
      </c>
      <c r="I68" s="136" t="s">
        <v>364</v>
      </c>
      <c r="J68" s="136" t="s">
        <v>365</v>
      </c>
      <c r="K68" s="139"/>
      <c r="L68" s="20" t="s">
        <v>470</v>
      </c>
    </row>
    <row r="69" spans="1:12" ht="12.75" hidden="1" customHeight="1">
      <c r="A69" s="5" t="s">
        <v>66</v>
      </c>
      <c r="B69" s="3" t="s">
        <v>23</v>
      </c>
      <c r="C69" s="7"/>
      <c r="D69" s="3"/>
      <c r="E69" s="3"/>
      <c r="F69" s="7" t="s">
        <v>33</v>
      </c>
      <c r="G69" s="85" t="s">
        <v>33</v>
      </c>
      <c r="H69" s="14"/>
      <c r="I69" s="136"/>
      <c r="J69" s="136"/>
      <c r="K69" s="139"/>
      <c r="L69" s="20"/>
    </row>
    <row r="70" spans="1:12" ht="12.75" hidden="1" customHeight="1">
      <c r="A70" s="5" t="s">
        <v>68</v>
      </c>
      <c r="B70" s="3" t="s">
        <v>21</v>
      </c>
      <c r="C70" s="7"/>
      <c r="D70" s="3"/>
      <c r="E70" s="3"/>
      <c r="F70" s="7" t="s">
        <v>33</v>
      </c>
      <c r="G70" s="85" t="s">
        <v>33</v>
      </c>
      <c r="H70" s="14"/>
      <c r="I70" s="136"/>
      <c r="J70" s="136"/>
      <c r="K70" s="139"/>
      <c r="L70" s="20"/>
    </row>
    <row r="71" spans="1:12" ht="12.75" customHeight="1">
      <c r="A71" s="5" t="s">
        <v>70</v>
      </c>
      <c r="B71" s="3" t="s">
        <v>23</v>
      </c>
      <c r="C71" s="7">
        <v>45</v>
      </c>
      <c r="D71" s="7">
        <v>45</v>
      </c>
      <c r="E71" s="7">
        <v>45</v>
      </c>
      <c r="F71" s="7">
        <v>25</v>
      </c>
      <c r="G71" s="10" t="s">
        <v>124</v>
      </c>
      <c r="H71" s="10" t="s">
        <v>167</v>
      </c>
      <c r="I71" s="136" t="s">
        <v>364</v>
      </c>
      <c r="J71" s="136" t="s">
        <v>365</v>
      </c>
      <c r="K71" s="139" t="s">
        <v>320</v>
      </c>
      <c r="L71" s="20"/>
    </row>
    <row r="72" spans="1:12" ht="12.75" customHeight="1">
      <c r="A72" s="5">
        <v>401</v>
      </c>
      <c r="B72" s="3" t="s">
        <v>21</v>
      </c>
      <c r="C72" s="7">
        <v>40</v>
      </c>
      <c r="D72" s="7">
        <v>40</v>
      </c>
      <c r="E72" s="7">
        <v>40</v>
      </c>
      <c r="F72" s="7">
        <v>25</v>
      </c>
      <c r="G72" s="21" t="s">
        <v>125</v>
      </c>
      <c r="H72" s="10" t="s">
        <v>168</v>
      </c>
      <c r="I72" s="136" t="s">
        <v>340</v>
      </c>
      <c r="J72" s="136" t="s">
        <v>391</v>
      </c>
      <c r="K72" s="139" t="s">
        <v>320</v>
      </c>
      <c r="L72" s="20"/>
    </row>
    <row r="73" spans="1:12" ht="12.75" customHeight="1">
      <c r="A73" s="5" t="s">
        <v>332</v>
      </c>
      <c r="B73" s="3" t="s">
        <v>171</v>
      </c>
      <c r="C73" s="7">
        <v>170</v>
      </c>
      <c r="D73" s="7">
        <v>170</v>
      </c>
      <c r="E73" s="7">
        <v>170</v>
      </c>
      <c r="F73" s="19" t="s">
        <v>32</v>
      </c>
      <c r="G73" s="21" t="s">
        <v>110</v>
      </c>
      <c r="H73" s="20" t="s">
        <v>173</v>
      </c>
      <c r="I73" s="136" t="s">
        <v>392</v>
      </c>
      <c r="J73" s="136" t="s">
        <v>393</v>
      </c>
      <c r="K73" s="139" t="s">
        <v>320</v>
      </c>
      <c r="L73" s="20" t="s">
        <v>439</v>
      </c>
    </row>
    <row r="74" spans="1:12" ht="12.75" customHeight="1">
      <c r="A74" s="5" t="s">
        <v>333</v>
      </c>
      <c r="B74" s="5" t="s">
        <v>21</v>
      </c>
      <c r="C74" s="4">
        <v>90</v>
      </c>
      <c r="D74" s="4">
        <v>90</v>
      </c>
      <c r="E74" s="4">
        <v>90</v>
      </c>
      <c r="F74" s="39" t="s">
        <v>32</v>
      </c>
      <c r="G74" s="10" t="s">
        <v>124</v>
      </c>
      <c r="H74" s="20" t="s">
        <v>172</v>
      </c>
      <c r="I74" s="136" t="s">
        <v>389</v>
      </c>
      <c r="J74" s="140" t="s">
        <v>390</v>
      </c>
      <c r="K74" s="141" t="s">
        <v>320</v>
      </c>
      <c r="L74" s="20" t="s">
        <v>439</v>
      </c>
    </row>
    <row r="75" spans="1:12" ht="12.75" customHeight="1">
      <c r="A75" s="5" t="s">
        <v>334</v>
      </c>
      <c r="B75" s="5" t="s">
        <v>21</v>
      </c>
      <c r="C75" s="4">
        <v>90</v>
      </c>
      <c r="D75" s="4">
        <v>90</v>
      </c>
      <c r="E75" s="4">
        <v>90</v>
      </c>
      <c r="F75" s="39" t="s">
        <v>32</v>
      </c>
      <c r="G75" s="10" t="s">
        <v>124</v>
      </c>
      <c r="H75" s="20" t="s">
        <v>172</v>
      </c>
      <c r="I75" s="136" t="s">
        <v>394</v>
      </c>
      <c r="J75" s="140" t="s">
        <v>395</v>
      </c>
      <c r="K75" s="141" t="s">
        <v>320</v>
      </c>
      <c r="L75" s="20" t="s">
        <v>439</v>
      </c>
    </row>
    <row r="76" spans="1:12">
      <c r="A76" s="42"/>
      <c r="B76" s="42"/>
      <c r="C76" s="42"/>
      <c r="D76" s="143">
        <f>SUM(D2:D75)</f>
        <v>5876</v>
      </c>
      <c r="E76" s="42"/>
      <c r="F76" s="42"/>
      <c r="G76" s="42"/>
      <c r="H76" s="42"/>
      <c r="I76" s="42"/>
      <c r="J76" s="42"/>
      <c r="K76" s="42"/>
    </row>
    <row r="77" spans="1:12">
      <c r="A77" s="42"/>
      <c r="B77" s="42"/>
      <c r="C77" s="42"/>
      <c r="D77" s="143"/>
      <c r="E77" s="42"/>
      <c r="F77" s="42"/>
      <c r="G77" s="42"/>
      <c r="H77" s="42"/>
      <c r="I77" s="42"/>
      <c r="J77" s="42"/>
      <c r="K77" s="42"/>
    </row>
    <row r="78" spans="1:12">
      <c r="A78" s="42"/>
      <c r="B78" s="42"/>
      <c r="C78" s="42"/>
      <c r="D78" s="144"/>
      <c r="E78" s="42"/>
      <c r="F78" s="42"/>
      <c r="G78" s="42"/>
      <c r="H78" s="42"/>
      <c r="I78" s="42"/>
      <c r="J78" s="42"/>
      <c r="K78" s="42"/>
    </row>
    <row r="80" spans="1:12" ht="13">
      <c r="A80" s="2"/>
      <c r="B80" s="2"/>
      <c r="C80"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January 9 2003; &amp;T&amp;C&amp;"Tahoma" &amp;08 &amp;P&amp;R&amp;"Tahoma" &amp;08D:\Data\TAS\02W\all reports.xls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0"/>
  <sheetViews>
    <sheetView workbookViewId="0">
      <selection activeCell="K9" sqref="K9"/>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5" t="s">
        <v>180</v>
      </c>
      <c r="B2" s="5" t="s">
        <v>181</v>
      </c>
      <c r="C2" s="78">
        <v>35</v>
      </c>
      <c r="D2" s="78">
        <v>35</v>
      </c>
      <c r="E2" s="78">
        <v>35</v>
      </c>
      <c r="F2" s="20"/>
      <c r="G2" s="21" t="s">
        <v>177</v>
      </c>
      <c r="H2" s="20" t="s">
        <v>200</v>
      </c>
      <c r="I2" s="136" t="s">
        <v>376</v>
      </c>
      <c r="J2" s="137" t="s">
        <v>424</v>
      </c>
      <c r="K2" s="138" t="s">
        <v>320</v>
      </c>
      <c r="L2" s="142"/>
    </row>
    <row r="3" spans="1:12" ht="12.75" customHeight="1">
      <c r="A3" s="5" t="s">
        <v>182</v>
      </c>
      <c r="B3" s="5" t="s">
        <v>181</v>
      </c>
      <c r="C3" s="4">
        <v>40</v>
      </c>
      <c r="D3" s="4">
        <v>40</v>
      </c>
      <c r="E3" s="4">
        <v>40</v>
      </c>
      <c r="F3" s="20"/>
      <c r="G3" s="21" t="s">
        <v>177</v>
      </c>
      <c r="H3" s="20" t="s">
        <v>201</v>
      </c>
      <c r="I3" s="136" t="s">
        <v>398</v>
      </c>
      <c r="J3" s="137" t="s">
        <v>341</v>
      </c>
      <c r="K3" s="138" t="s">
        <v>320</v>
      </c>
      <c r="L3" s="142"/>
    </row>
    <row r="4" spans="1:12" ht="12.75" customHeight="1">
      <c r="A4" s="5" t="s">
        <v>180</v>
      </c>
      <c r="B4" s="5" t="s">
        <v>183</v>
      </c>
      <c r="C4" s="4">
        <v>35</v>
      </c>
      <c r="D4" s="4">
        <v>35</v>
      </c>
      <c r="E4" s="4">
        <v>35</v>
      </c>
      <c r="F4" s="20"/>
      <c r="G4" s="21" t="s">
        <v>177</v>
      </c>
      <c r="H4" s="20" t="s">
        <v>202</v>
      </c>
      <c r="I4" s="136" t="s">
        <v>430</v>
      </c>
      <c r="J4" s="137" t="s">
        <v>431</v>
      </c>
      <c r="K4" s="138" t="s">
        <v>320</v>
      </c>
      <c r="L4" s="142"/>
    </row>
    <row r="5" spans="1:12" ht="12.75" customHeight="1">
      <c r="A5" s="5" t="s">
        <v>182</v>
      </c>
      <c r="B5" s="5" t="s">
        <v>183</v>
      </c>
      <c r="C5" s="4">
        <v>40</v>
      </c>
      <c r="D5" s="4">
        <v>40</v>
      </c>
      <c r="E5" s="4">
        <v>40</v>
      </c>
      <c r="F5" s="20"/>
      <c r="G5" s="21" t="s">
        <v>177</v>
      </c>
      <c r="H5" s="20" t="s">
        <v>201</v>
      </c>
      <c r="I5" s="136" t="s">
        <v>342</v>
      </c>
      <c r="J5" s="137" t="s">
        <v>343</v>
      </c>
      <c r="K5" s="138" t="s">
        <v>320</v>
      </c>
      <c r="L5" s="142"/>
    </row>
    <row r="6" spans="1:12" ht="12.75" customHeight="1">
      <c r="A6" s="5" t="s">
        <v>75</v>
      </c>
      <c r="B6" s="3" t="s">
        <v>83</v>
      </c>
      <c r="C6" s="7">
        <v>122</v>
      </c>
      <c r="D6" s="7">
        <v>122</v>
      </c>
      <c r="E6" s="7">
        <v>122</v>
      </c>
      <c r="F6" s="7" t="s">
        <v>179</v>
      </c>
      <c r="G6" s="79" t="s">
        <v>97</v>
      </c>
      <c r="H6" s="80" t="s">
        <v>203</v>
      </c>
      <c r="I6" s="136" t="s">
        <v>344</v>
      </c>
      <c r="J6" s="136" t="s">
        <v>345</v>
      </c>
      <c r="K6" s="138" t="s">
        <v>320</v>
      </c>
      <c r="L6" s="20"/>
    </row>
    <row r="7" spans="1:12" ht="12.75" customHeight="1">
      <c r="A7" s="5" t="s">
        <v>76</v>
      </c>
      <c r="B7" s="3" t="s">
        <v>83</v>
      </c>
      <c r="C7" s="7">
        <v>100</v>
      </c>
      <c r="D7" s="7">
        <v>100</v>
      </c>
      <c r="E7" s="7">
        <v>100</v>
      </c>
      <c r="F7" s="7"/>
      <c r="G7" s="79" t="s">
        <v>97</v>
      </c>
      <c r="H7" s="80" t="s">
        <v>204</v>
      </c>
      <c r="I7" s="136" t="s">
        <v>346</v>
      </c>
      <c r="J7" s="136" t="s">
        <v>347</v>
      </c>
      <c r="K7" s="138" t="s">
        <v>320</v>
      </c>
      <c r="L7" s="20"/>
    </row>
    <row r="8" spans="1:12" ht="12.75" customHeight="1">
      <c r="A8" s="5" t="s">
        <v>77</v>
      </c>
      <c r="B8" s="3" t="s">
        <v>83</v>
      </c>
      <c r="C8" s="7">
        <v>100</v>
      </c>
      <c r="D8" s="7">
        <v>100</v>
      </c>
      <c r="E8" s="7">
        <v>100</v>
      </c>
      <c r="F8" s="7"/>
      <c r="G8" s="79" t="s">
        <v>97</v>
      </c>
      <c r="H8" s="80" t="s">
        <v>204</v>
      </c>
      <c r="I8" s="136" t="s">
        <v>348</v>
      </c>
      <c r="J8" s="136" t="s">
        <v>349</v>
      </c>
      <c r="K8" s="138" t="s">
        <v>320</v>
      </c>
      <c r="L8" s="20"/>
    </row>
    <row r="9" spans="1:12" ht="12.75" customHeight="1">
      <c r="A9" s="5" t="s">
        <v>81</v>
      </c>
      <c r="B9" s="3" t="s">
        <v>83</v>
      </c>
      <c r="C9" s="7">
        <v>100</v>
      </c>
      <c r="D9" s="7">
        <v>85</v>
      </c>
      <c r="E9" s="7">
        <v>100</v>
      </c>
      <c r="F9" s="7"/>
      <c r="G9" s="79" t="s">
        <v>97</v>
      </c>
      <c r="H9" s="80" t="s">
        <v>204</v>
      </c>
      <c r="I9" s="136" t="s">
        <v>346</v>
      </c>
      <c r="J9" s="136" t="s">
        <v>347</v>
      </c>
      <c r="K9" s="138" t="s">
        <v>320</v>
      </c>
      <c r="L9" s="20" t="s">
        <v>432</v>
      </c>
    </row>
    <row r="10" spans="1:12" ht="12.75" customHeight="1">
      <c r="A10" s="5" t="s">
        <v>426</v>
      </c>
      <c r="B10" s="3" t="s">
        <v>83</v>
      </c>
      <c r="C10" s="7">
        <v>100</v>
      </c>
      <c r="D10" s="7">
        <v>10</v>
      </c>
      <c r="E10" s="7">
        <v>100</v>
      </c>
      <c r="F10" s="7"/>
      <c r="G10" s="79" t="s">
        <v>97</v>
      </c>
      <c r="H10" s="80" t="s">
        <v>204</v>
      </c>
      <c r="I10" s="136" t="s">
        <v>428</v>
      </c>
      <c r="J10" s="136" t="s">
        <v>429</v>
      </c>
      <c r="K10" s="138" t="s">
        <v>320</v>
      </c>
      <c r="L10" s="20"/>
    </row>
    <row r="11" spans="1:12" ht="12.75" customHeight="1">
      <c r="A11" s="5" t="s">
        <v>78</v>
      </c>
      <c r="B11" s="3" t="s">
        <v>84</v>
      </c>
      <c r="C11" s="7">
        <v>122</v>
      </c>
      <c r="D11" s="7">
        <v>122</v>
      </c>
      <c r="E11" s="7">
        <v>122</v>
      </c>
      <c r="F11" s="7" t="s">
        <v>179</v>
      </c>
      <c r="G11" s="79" t="s">
        <v>97</v>
      </c>
      <c r="H11" s="80" t="s">
        <v>203</v>
      </c>
      <c r="I11" s="136" t="s">
        <v>344</v>
      </c>
      <c r="J11" s="136" t="s">
        <v>345</v>
      </c>
      <c r="K11" s="138" t="s">
        <v>320</v>
      </c>
      <c r="L11" s="20"/>
    </row>
    <row r="12" spans="1:12" ht="12.75" customHeight="1">
      <c r="A12" s="5" t="s">
        <v>79</v>
      </c>
      <c r="B12" s="3" t="s">
        <v>84</v>
      </c>
      <c r="C12" s="7">
        <v>100</v>
      </c>
      <c r="D12" s="7">
        <v>100</v>
      </c>
      <c r="E12" s="7">
        <v>100</v>
      </c>
      <c r="F12" s="7"/>
      <c r="G12" s="79" t="s">
        <v>97</v>
      </c>
      <c r="H12" s="80" t="s">
        <v>204</v>
      </c>
      <c r="I12" s="136" t="s">
        <v>346</v>
      </c>
      <c r="J12" s="136" t="s">
        <v>347</v>
      </c>
      <c r="K12" s="138" t="s">
        <v>320</v>
      </c>
      <c r="L12" s="20"/>
    </row>
    <row r="13" spans="1:12" ht="12.75" customHeight="1">
      <c r="A13" s="5" t="s">
        <v>80</v>
      </c>
      <c r="B13" s="3" t="s">
        <v>84</v>
      </c>
      <c r="C13" s="7">
        <v>100</v>
      </c>
      <c r="D13" s="7">
        <v>100</v>
      </c>
      <c r="E13" s="7">
        <v>100</v>
      </c>
      <c r="F13" s="7"/>
      <c r="G13" s="79" t="s">
        <v>97</v>
      </c>
      <c r="H13" s="80" t="s">
        <v>204</v>
      </c>
      <c r="I13" s="136" t="s">
        <v>428</v>
      </c>
      <c r="J13" s="136" t="s">
        <v>429</v>
      </c>
      <c r="K13" s="139" t="s">
        <v>320</v>
      </c>
      <c r="L13" s="20"/>
    </row>
    <row r="14" spans="1:12" ht="12.75" customHeight="1">
      <c r="A14" s="5" t="s">
        <v>82</v>
      </c>
      <c r="B14" s="3" t="s">
        <v>84</v>
      </c>
      <c r="C14" s="7">
        <v>100</v>
      </c>
      <c r="D14" s="7">
        <v>100</v>
      </c>
      <c r="E14" s="7">
        <v>100</v>
      </c>
      <c r="F14" s="7"/>
      <c r="G14" s="79" t="s">
        <v>97</v>
      </c>
      <c r="H14" s="82" t="s">
        <v>204</v>
      </c>
      <c r="I14" s="136" t="s">
        <v>430</v>
      </c>
      <c r="J14" s="136" t="s">
        <v>431</v>
      </c>
      <c r="K14" s="139" t="s">
        <v>320</v>
      </c>
      <c r="L14" s="20"/>
    </row>
    <row r="15" spans="1:12" ht="12.75" customHeight="1">
      <c r="A15" s="5" t="s">
        <v>458</v>
      </c>
      <c r="B15" s="3" t="s">
        <v>459</v>
      </c>
      <c r="C15" s="7">
        <v>100</v>
      </c>
      <c r="D15" s="7">
        <v>80</v>
      </c>
      <c r="E15" s="7">
        <v>100</v>
      </c>
      <c r="F15" s="7"/>
      <c r="G15" s="79" t="s">
        <v>396</v>
      </c>
      <c r="H15" s="82" t="s">
        <v>204</v>
      </c>
      <c r="I15" s="136"/>
      <c r="J15" s="136"/>
      <c r="K15" s="139"/>
      <c r="L15" s="153" t="s">
        <v>468</v>
      </c>
    </row>
    <row r="16" spans="1:12" ht="12.75" customHeight="1">
      <c r="A16" s="5" t="s">
        <v>465</v>
      </c>
      <c r="B16" s="3" t="s">
        <v>466</v>
      </c>
      <c r="C16" s="7">
        <v>100</v>
      </c>
      <c r="D16" s="7">
        <v>30</v>
      </c>
      <c r="E16" s="7">
        <v>100</v>
      </c>
      <c r="F16" s="7"/>
      <c r="G16" s="79" t="s">
        <v>396</v>
      </c>
      <c r="H16" s="82" t="s">
        <v>204</v>
      </c>
      <c r="I16" s="136"/>
      <c r="J16" s="136"/>
      <c r="K16" s="139"/>
      <c r="L16" s="153"/>
    </row>
    <row r="17" spans="1:12" ht="12.75" customHeight="1">
      <c r="A17" s="5" t="s">
        <v>85</v>
      </c>
      <c r="B17" s="3" t="s">
        <v>23</v>
      </c>
      <c r="C17" s="7">
        <v>115</v>
      </c>
      <c r="D17" s="7">
        <v>115</v>
      </c>
      <c r="E17" s="7">
        <v>115</v>
      </c>
      <c r="F17" s="7">
        <v>75</v>
      </c>
      <c r="G17" s="83" t="s">
        <v>396</v>
      </c>
      <c r="H17" s="23" t="s">
        <v>133</v>
      </c>
      <c r="I17" s="136" t="s">
        <v>350</v>
      </c>
      <c r="J17" s="136" t="s">
        <v>351</v>
      </c>
      <c r="K17" s="139" t="s">
        <v>320</v>
      </c>
      <c r="L17" s="20"/>
    </row>
    <row r="18" spans="1:12" ht="12.75" customHeight="1">
      <c r="A18" s="5" t="s">
        <v>86</v>
      </c>
      <c r="B18" s="3" t="s">
        <v>23</v>
      </c>
      <c r="C18" s="7">
        <v>120</v>
      </c>
      <c r="D18" s="7">
        <v>120</v>
      </c>
      <c r="E18" s="7">
        <v>120</v>
      </c>
      <c r="F18" s="7" t="s">
        <v>137</v>
      </c>
      <c r="G18" s="83" t="s">
        <v>396</v>
      </c>
      <c r="H18" s="14" t="s">
        <v>134</v>
      </c>
      <c r="I18" s="136" t="s">
        <v>356</v>
      </c>
      <c r="J18" s="136" t="s">
        <v>357</v>
      </c>
      <c r="K18" s="139" t="s">
        <v>320</v>
      </c>
      <c r="L18" s="20"/>
    </row>
    <row r="19" spans="1:12" ht="12.75" customHeight="1">
      <c r="A19" s="5" t="s">
        <v>87</v>
      </c>
      <c r="B19" s="3" t="s">
        <v>25</v>
      </c>
      <c r="C19" s="7">
        <v>125</v>
      </c>
      <c r="D19" s="7">
        <v>125</v>
      </c>
      <c r="E19" s="7">
        <v>125</v>
      </c>
      <c r="F19" s="7">
        <v>60</v>
      </c>
      <c r="G19" s="84" t="s">
        <v>98</v>
      </c>
      <c r="H19" s="10" t="s">
        <v>135</v>
      </c>
      <c r="I19" s="136" t="s">
        <v>352</v>
      </c>
      <c r="J19" s="136" t="s">
        <v>353</v>
      </c>
      <c r="K19" s="139" t="s">
        <v>320</v>
      </c>
      <c r="L19" s="20"/>
    </row>
    <row r="20" spans="1:12" ht="12.75" customHeight="1">
      <c r="A20" s="5" t="s">
        <v>88</v>
      </c>
      <c r="B20" s="3" t="s">
        <v>25</v>
      </c>
      <c r="C20" s="7">
        <v>100</v>
      </c>
      <c r="D20" s="7">
        <v>100</v>
      </c>
      <c r="E20" s="7">
        <v>100</v>
      </c>
      <c r="F20" s="7" t="s">
        <v>178</v>
      </c>
      <c r="G20" s="84" t="s">
        <v>98</v>
      </c>
      <c r="H20" s="14" t="s">
        <v>136</v>
      </c>
      <c r="I20" s="136" t="s">
        <v>387</v>
      </c>
      <c r="J20" s="136" t="s">
        <v>388</v>
      </c>
      <c r="K20" s="139" t="s">
        <v>320</v>
      </c>
      <c r="L20" s="20"/>
    </row>
    <row r="21" spans="1:12" ht="12.75" customHeight="1">
      <c r="A21" s="5" t="s">
        <v>89</v>
      </c>
      <c r="B21" s="3" t="s">
        <v>21</v>
      </c>
      <c r="C21" s="7">
        <v>171</v>
      </c>
      <c r="D21" s="7">
        <v>150</v>
      </c>
      <c r="E21" s="7">
        <v>150</v>
      </c>
      <c r="F21" s="7">
        <v>100</v>
      </c>
      <c r="G21" s="83" t="s">
        <v>100</v>
      </c>
      <c r="H21" s="10"/>
      <c r="I21" s="136" t="s">
        <v>354</v>
      </c>
      <c r="J21" s="136" t="s">
        <v>355</v>
      </c>
      <c r="K21" s="139" t="s">
        <v>320</v>
      </c>
      <c r="L21" s="20"/>
    </row>
    <row r="22" spans="1:12" ht="12.75" customHeight="1">
      <c r="A22" s="5" t="s">
        <v>90</v>
      </c>
      <c r="B22" s="3" t="s">
        <v>462</v>
      </c>
      <c r="C22" s="7">
        <v>270</v>
      </c>
      <c r="D22" s="7">
        <v>165</v>
      </c>
      <c r="E22" s="7">
        <v>165</v>
      </c>
      <c r="F22" s="7" t="s">
        <v>138</v>
      </c>
      <c r="G22" s="83" t="s">
        <v>100</v>
      </c>
      <c r="H22" s="14" t="s">
        <v>139</v>
      </c>
      <c r="I22" s="136" t="s">
        <v>356</v>
      </c>
      <c r="J22" s="136" t="s">
        <v>357</v>
      </c>
      <c r="K22" s="139" t="s">
        <v>320</v>
      </c>
      <c r="L22" s="20"/>
    </row>
    <row r="23" spans="1:12" ht="12.75" customHeight="1">
      <c r="A23" s="5" t="s">
        <v>460</v>
      </c>
      <c r="B23" s="3" t="s">
        <v>29</v>
      </c>
      <c r="C23" s="7">
        <v>171</v>
      </c>
      <c r="D23" s="7">
        <v>150</v>
      </c>
      <c r="E23" s="7">
        <v>150</v>
      </c>
      <c r="F23" s="7">
        <v>100</v>
      </c>
      <c r="G23" s="83" t="s">
        <v>99</v>
      </c>
      <c r="H23" s="10"/>
      <c r="I23" s="136"/>
      <c r="J23" s="136"/>
      <c r="K23" s="139"/>
      <c r="L23" s="20" t="s">
        <v>469</v>
      </c>
    </row>
    <row r="24" spans="1:12" ht="12.75" customHeight="1">
      <c r="A24" s="5" t="s">
        <v>461</v>
      </c>
      <c r="B24" s="3" t="s">
        <v>463</v>
      </c>
      <c r="C24" s="7">
        <v>270</v>
      </c>
      <c r="D24" s="7">
        <v>165</v>
      </c>
      <c r="E24" s="7">
        <v>165</v>
      </c>
      <c r="F24" s="7" t="s">
        <v>138</v>
      </c>
      <c r="G24" s="83" t="s">
        <v>99</v>
      </c>
      <c r="H24" s="14" t="s">
        <v>139</v>
      </c>
      <c r="I24" s="136" t="s">
        <v>356</v>
      </c>
      <c r="J24" s="136" t="s">
        <v>357</v>
      </c>
      <c r="K24" s="139" t="s">
        <v>320</v>
      </c>
      <c r="L24" s="20"/>
    </row>
    <row r="25" spans="1:12" ht="12.75" customHeight="1">
      <c r="A25" s="5">
        <v>210</v>
      </c>
      <c r="B25" s="3" t="s">
        <v>23</v>
      </c>
      <c r="C25" s="7">
        <v>66</v>
      </c>
      <c r="D25" s="7">
        <v>66</v>
      </c>
      <c r="E25" s="7">
        <v>66</v>
      </c>
      <c r="F25" s="7">
        <v>225</v>
      </c>
      <c r="G25" s="16" t="s">
        <v>101</v>
      </c>
      <c r="H25" s="10" t="s">
        <v>142</v>
      </c>
      <c r="I25" s="136" t="s">
        <v>358</v>
      </c>
      <c r="J25" s="136" t="s">
        <v>359</v>
      </c>
      <c r="K25" s="139" t="s">
        <v>320</v>
      </c>
      <c r="L25" s="20"/>
    </row>
    <row r="26" spans="1:12" ht="12.75" customHeight="1">
      <c r="A26" s="5">
        <v>210</v>
      </c>
      <c r="B26" s="3" t="s">
        <v>21</v>
      </c>
      <c r="C26" s="7">
        <v>70</v>
      </c>
      <c r="D26" s="7">
        <v>70</v>
      </c>
      <c r="E26" s="7">
        <v>70</v>
      </c>
      <c r="F26" s="7">
        <v>125</v>
      </c>
      <c r="G26" s="83" t="s">
        <v>102</v>
      </c>
      <c r="H26" s="10"/>
      <c r="I26" s="136" t="s">
        <v>398</v>
      </c>
      <c r="J26" s="136" t="s">
        <v>341</v>
      </c>
      <c r="K26" s="139" t="s">
        <v>320</v>
      </c>
      <c r="L26" s="20"/>
    </row>
    <row r="27" spans="1:12" ht="12.75" customHeight="1">
      <c r="A27" s="5" t="s">
        <v>31</v>
      </c>
      <c r="B27" s="3" t="s">
        <v>23</v>
      </c>
      <c r="C27" s="7">
        <v>80</v>
      </c>
      <c r="D27" s="7">
        <v>80</v>
      </c>
      <c r="E27" s="7">
        <v>80</v>
      </c>
      <c r="F27" s="7">
        <v>200</v>
      </c>
      <c r="G27" s="83" t="s">
        <v>103</v>
      </c>
      <c r="H27" s="10" t="s">
        <v>143</v>
      </c>
      <c r="I27" s="136" t="s">
        <v>360</v>
      </c>
      <c r="J27" s="136" t="s">
        <v>361</v>
      </c>
      <c r="K27" s="139" t="s">
        <v>320</v>
      </c>
      <c r="L27" s="20"/>
    </row>
    <row r="28" spans="1:12" ht="12.75" customHeight="1">
      <c r="A28" s="5" t="s">
        <v>31</v>
      </c>
      <c r="B28" s="3" t="s">
        <v>21</v>
      </c>
      <c r="C28" s="7">
        <v>80</v>
      </c>
      <c r="D28" s="7">
        <v>80</v>
      </c>
      <c r="E28" s="7">
        <v>80</v>
      </c>
      <c r="F28" s="7">
        <v>150</v>
      </c>
      <c r="G28" s="83" t="s">
        <v>103</v>
      </c>
      <c r="H28" s="10" t="s">
        <v>143</v>
      </c>
      <c r="I28" s="136" t="s">
        <v>362</v>
      </c>
      <c r="J28" s="136" t="s">
        <v>363</v>
      </c>
      <c r="K28" s="139" t="s">
        <v>320</v>
      </c>
      <c r="L28" s="20"/>
    </row>
    <row r="29" spans="1:12" ht="12.75" customHeight="1">
      <c r="A29" s="5" t="s">
        <v>31</v>
      </c>
      <c r="B29" s="3" t="s">
        <v>29</v>
      </c>
      <c r="C29" s="7">
        <v>80</v>
      </c>
      <c r="D29" s="7">
        <v>80</v>
      </c>
      <c r="E29" s="7">
        <v>80</v>
      </c>
      <c r="F29" s="7">
        <v>150</v>
      </c>
      <c r="G29" s="83" t="s">
        <v>104</v>
      </c>
      <c r="H29" s="10"/>
      <c r="I29" s="136" t="s">
        <v>364</v>
      </c>
      <c r="J29" s="136" t="s">
        <v>365</v>
      </c>
      <c r="K29" s="139" t="s">
        <v>320</v>
      </c>
      <c r="L29" s="20"/>
    </row>
    <row r="30" spans="1:12" ht="12.75" customHeight="1">
      <c r="A30" s="5" t="s">
        <v>24</v>
      </c>
      <c r="B30" s="3" t="s">
        <v>23</v>
      </c>
      <c r="C30" s="7">
        <v>96</v>
      </c>
      <c r="D30" s="7">
        <v>96</v>
      </c>
      <c r="E30" s="7">
        <v>96</v>
      </c>
      <c r="F30" s="7">
        <v>60</v>
      </c>
      <c r="G30" s="16" t="s">
        <v>105</v>
      </c>
      <c r="H30" s="10" t="s">
        <v>144</v>
      </c>
      <c r="I30" s="136" t="s">
        <v>342</v>
      </c>
      <c r="J30" s="136" t="s">
        <v>343</v>
      </c>
      <c r="K30" s="139" t="s">
        <v>320</v>
      </c>
      <c r="L30" s="20"/>
    </row>
    <row r="31" spans="1:12" ht="12.75" customHeight="1">
      <c r="A31" s="5" t="s">
        <v>24</v>
      </c>
      <c r="B31" s="3" t="s">
        <v>25</v>
      </c>
      <c r="C31" s="7">
        <v>100</v>
      </c>
      <c r="D31" s="7">
        <v>100</v>
      </c>
      <c r="E31" s="7">
        <v>100</v>
      </c>
      <c r="F31" s="7">
        <v>60</v>
      </c>
      <c r="G31" s="16" t="s">
        <v>106</v>
      </c>
      <c r="H31" s="10" t="s">
        <v>145</v>
      </c>
      <c r="I31" s="136" t="s">
        <v>354</v>
      </c>
      <c r="J31" s="136" t="s">
        <v>355</v>
      </c>
      <c r="K31" s="139" t="s">
        <v>320</v>
      </c>
      <c r="L31" s="20"/>
    </row>
    <row r="32" spans="1:12" ht="12.75" customHeight="1">
      <c r="A32" s="5" t="s">
        <v>24</v>
      </c>
      <c r="B32" s="3" t="s">
        <v>26</v>
      </c>
      <c r="C32" s="7">
        <v>100</v>
      </c>
      <c r="D32" s="7">
        <v>100</v>
      </c>
      <c r="E32" s="7">
        <v>100</v>
      </c>
      <c r="F32" s="7">
        <v>60</v>
      </c>
      <c r="G32" s="16" t="s">
        <v>106</v>
      </c>
      <c r="H32" s="10" t="s">
        <v>146</v>
      </c>
      <c r="I32" s="136" t="s">
        <v>366</v>
      </c>
      <c r="J32" s="136" t="s">
        <v>367</v>
      </c>
      <c r="K32" s="139" t="s">
        <v>320</v>
      </c>
      <c r="L32" s="20"/>
    </row>
    <row r="33" spans="1:12" ht="12.75" customHeight="1">
      <c r="A33" s="5" t="s">
        <v>28</v>
      </c>
      <c r="B33" s="3" t="s">
        <v>21</v>
      </c>
      <c r="C33" s="7">
        <v>60</v>
      </c>
      <c r="D33" s="7">
        <v>60</v>
      </c>
      <c r="E33" s="7">
        <v>60</v>
      </c>
      <c r="F33" s="7">
        <v>60</v>
      </c>
      <c r="G33" s="84" t="s">
        <v>107</v>
      </c>
      <c r="H33" s="10" t="s">
        <v>147</v>
      </c>
      <c r="I33" s="136" t="s">
        <v>436</v>
      </c>
      <c r="J33" s="136" t="s">
        <v>435</v>
      </c>
      <c r="K33" s="139"/>
      <c r="L33" s="20" t="s">
        <v>438</v>
      </c>
    </row>
    <row r="34" spans="1:12" ht="12.75" customHeight="1">
      <c r="A34" s="5" t="s">
        <v>28</v>
      </c>
      <c r="B34" s="3" t="s">
        <v>29</v>
      </c>
      <c r="C34" s="7">
        <v>130</v>
      </c>
      <c r="D34" s="7">
        <v>130</v>
      </c>
      <c r="E34" s="7">
        <v>130</v>
      </c>
      <c r="F34" s="7">
        <v>60</v>
      </c>
      <c r="G34" s="84" t="s">
        <v>106</v>
      </c>
      <c r="H34" s="10" t="s">
        <v>145</v>
      </c>
      <c r="I34" s="136" t="s">
        <v>370</v>
      </c>
      <c r="J34" s="136" t="s">
        <v>371</v>
      </c>
      <c r="K34" s="139" t="s">
        <v>320</v>
      </c>
      <c r="L34" s="20"/>
    </row>
    <row r="35" spans="1:12" ht="12.75" customHeight="1">
      <c r="A35" s="5" t="s">
        <v>28</v>
      </c>
      <c r="B35" s="3" t="s">
        <v>22</v>
      </c>
      <c r="C35" s="7">
        <v>130</v>
      </c>
      <c r="D35" s="7">
        <v>130</v>
      </c>
      <c r="E35" s="7">
        <v>130</v>
      </c>
      <c r="F35" s="7">
        <v>60</v>
      </c>
      <c r="G35" s="16" t="s">
        <v>106</v>
      </c>
      <c r="H35" s="10" t="s">
        <v>146</v>
      </c>
      <c r="I35" s="136" t="s">
        <v>372</v>
      </c>
      <c r="J35" s="136" t="s">
        <v>373</v>
      </c>
      <c r="K35" s="139" t="s">
        <v>320</v>
      </c>
      <c r="L35" s="20"/>
    </row>
    <row r="36" spans="1:12" ht="12.75" customHeight="1">
      <c r="A36" s="5" t="s">
        <v>27</v>
      </c>
      <c r="B36" s="3" t="s">
        <v>23</v>
      </c>
      <c r="C36" s="7">
        <v>95</v>
      </c>
      <c r="D36" s="7">
        <v>95</v>
      </c>
      <c r="E36" s="7">
        <v>95</v>
      </c>
      <c r="F36" s="7">
        <v>120</v>
      </c>
      <c r="G36" s="16" t="s">
        <v>108</v>
      </c>
      <c r="H36" s="10" t="s">
        <v>174</v>
      </c>
      <c r="I36" s="136" t="s">
        <v>394</v>
      </c>
      <c r="J36" s="136" t="s">
        <v>395</v>
      </c>
      <c r="K36" s="139" t="s">
        <v>320</v>
      </c>
      <c r="L36" s="20"/>
    </row>
    <row r="37" spans="1:12" ht="12.75" customHeight="1">
      <c r="A37" s="5" t="s">
        <v>27</v>
      </c>
      <c r="B37" s="3" t="s">
        <v>21</v>
      </c>
      <c r="C37" s="7">
        <v>60</v>
      </c>
      <c r="D37" s="7">
        <v>60</v>
      </c>
      <c r="E37" s="7">
        <v>60</v>
      </c>
      <c r="F37" s="7">
        <v>75</v>
      </c>
      <c r="G37" s="16" t="s">
        <v>108</v>
      </c>
      <c r="H37" s="10" t="s">
        <v>174</v>
      </c>
      <c r="I37" s="136" t="s">
        <v>404</v>
      </c>
      <c r="J37" s="136" t="s">
        <v>405</v>
      </c>
      <c r="K37" s="139" t="s">
        <v>320</v>
      </c>
      <c r="L37" s="20"/>
    </row>
    <row r="38" spans="1:12" ht="12.75" customHeight="1">
      <c r="A38" s="5">
        <v>313</v>
      </c>
      <c r="B38" s="3" t="s">
        <v>21</v>
      </c>
      <c r="C38" s="7">
        <v>60</v>
      </c>
      <c r="D38" s="7">
        <v>60</v>
      </c>
      <c r="E38" s="7">
        <v>60</v>
      </c>
      <c r="F38" s="7">
        <v>100</v>
      </c>
      <c r="G38" s="21" t="s">
        <v>109</v>
      </c>
      <c r="H38" s="10" t="s">
        <v>148</v>
      </c>
      <c r="I38" s="136" t="s">
        <v>374</v>
      </c>
      <c r="J38" s="136" t="s">
        <v>375</v>
      </c>
      <c r="K38" s="139" t="s">
        <v>320</v>
      </c>
      <c r="L38" s="20"/>
    </row>
    <row r="39" spans="1:12" ht="12.75" customHeight="1">
      <c r="A39" s="5">
        <v>315</v>
      </c>
      <c r="B39" s="3" t="s">
        <v>23</v>
      </c>
      <c r="C39" s="7">
        <v>61</v>
      </c>
      <c r="D39" s="7">
        <v>61</v>
      </c>
      <c r="E39" s="7">
        <v>61</v>
      </c>
      <c r="F39" s="7">
        <v>90</v>
      </c>
      <c r="G39" s="21" t="s">
        <v>110</v>
      </c>
      <c r="H39" s="10" t="s">
        <v>150</v>
      </c>
      <c r="I39" s="136" t="s">
        <v>376</v>
      </c>
      <c r="J39" s="136" t="s">
        <v>377</v>
      </c>
      <c r="K39" s="139" t="s">
        <v>320</v>
      </c>
      <c r="L39" s="20"/>
    </row>
    <row r="40" spans="1:12" ht="12.75" customHeight="1">
      <c r="A40" s="5">
        <v>315</v>
      </c>
      <c r="B40" s="3" t="s">
        <v>21</v>
      </c>
      <c r="C40" s="7">
        <v>61</v>
      </c>
      <c r="D40" s="7">
        <v>61</v>
      </c>
      <c r="E40" s="7">
        <v>61</v>
      </c>
      <c r="F40" s="7">
        <v>90</v>
      </c>
      <c r="G40" s="21" t="s">
        <v>111</v>
      </c>
      <c r="H40" s="10" t="s">
        <v>151</v>
      </c>
      <c r="I40" s="136" t="s">
        <v>360</v>
      </c>
      <c r="J40" s="136" t="s">
        <v>361</v>
      </c>
      <c r="K40" s="139" t="s">
        <v>320</v>
      </c>
      <c r="L40" s="20"/>
    </row>
    <row r="41" spans="1:12" ht="12.75" customHeight="1">
      <c r="A41" s="5" t="s">
        <v>50</v>
      </c>
      <c r="B41" s="3" t="s">
        <v>23</v>
      </c>
      <c r="C41" s="7">
        <v>60</v>
      </c>
      <c r="D41" s="7">
        <v>45</v>
      </c>
      <c r="E41" s="7">
        <v>45</v>
      </c>
      <c r="F41" s="7">
        <v>45</v>
      </c>
      <c r="G41" s="21" t="s">
        <v>109</v>
      </c>
      <c r="H41" s="10" t="s">
        <v>149</v>
      </c>
      <c r="I41" s="136" t="s">
        <v>374</v>
      </c>
      <c r="J41" s="136" t="s">
        <v>375</v>
      </c>
      <c r="K41" s="139" t="s">
        <v>320</v>
      </c>
      <c r="L41" s="20"/>
    </row>
    <row r="42" spans="1:12" ht="12.75" customHeight="1">
      <c r="A42" s="5" t="s">
        <v>57</v>
      </c>
      <c r="B42" s="3" t="s">
        <v>21</v>
      </c>
      <c r="C42" s="7">
        <v>85</v>
      </c>
      <c r="D42" s="7">
        <v>85</v>
      </c>
      <c r="E42" s="7">
        <v>85</v>
      </c>
      <c r="F42" s="7">
        <v>100</v>
      </c>
      <c r="G42" s="21" t="s">
        <v>102</v>
      </c>
      <c r="H42" s="10"/>
      <c r="I42" s="136" t="s">
        <v>348</v>
      </c>
      <c r="J42" s="136" t="s">
        <v>349</v>
      </c>
      <c r="K42" s="139" t="s">
        <v>320</v>
      </c>
      <c r="L42" s="20"/>
    </row>
    <row r="43" spans="1:12" ht="12.75" customHeight="1">
      <c r="A43" s="5">
        <v>323</v>
      </c>
      <c r="B43" s="5" t="s">
        <v>21</v>
      </c>
      <c r="C43" s="4">
        <v>46</v>
      </c>
      <c r="D43" s="4">
        <v>65</v>
      </c>
      <c r="E43" s="4">
        <v>46</v>
      </c>
      <c r="F43" s="7">
        <v>75</v>
      </c>
      <c r="G43" s="21" t="s">
        <v>103</v>
      </c>
      <c r="H43" s="10" t="s">
        <v>152</v>
      </c>
      <c r="I43" s="136" t="s">
        <v>362</v>
      </c>
      <c r="J43" s="136" t="s">
        <v>363</v>
      </c>
      <c r="K43" s="139" t="s">
        <v>320</v>
      </c>
      <c r="L43" s="20" t="s">
        <v>442</v>
      </c>
    </row>
    <row r="44" spans="1:12" ht="12.75" customHeight="1">
      <c r="A44" s="5">
        <v>324</v>
      </c>
      <c r="B44" s="5" t="s">
        <v>23</v>
      </c>
      <c r="C44" s="4">
        <v>32</v>
      </c>
      <c r="D44" s="4">
        <v>32</v>
      </c>
      <c r="E44" s="4">
        <v>32</v>
      </c>
      <c r="F44" s="7">
        <v>75</v>
      </c>
      <c r="G44" s="21" t="s">
        <v>108</v>
      </c>
      <c r="H44" s="10"/>
      <c r="I44" s="136" t="s">
        <v>378</v>
      </c>
      <c r="J44" s="136" t="s">
        <v>379</v>
      </c>
      <c r="K44" s="139" t="s">
        <v>320</v>
      </c>
      <c r="L44" s="20"/>
    </row>
    <row r="45" spans="1:12" ht="12.75" customHeight="1">
      <c r="A45" s="5">
        <v>330</v>
      </c>
      <c r="B45" s="3" t="s">
        <v>23</v>
      </c>
      <c r="C45" s="7">
        <v>65</v>
      </c>
      <c r="D45" s="7">
        <v>65</v>
      </c>
      <c r="E45" s="7">
        <v>65</v>
      </c>
      <c r="F45" s="7">
        <v>100</v>
      </c>
      <c r="G45" s="21" t="s">
        <v>112</v>
      </c>
      <c r="H45" s="10" t="s">
        <v>153</v>
      </c>
      <c r="I45" s="136" t="s">
        <v>398</v>
      </c>
      <c r="J45" s="136" t="s">
        <v>341</v>
      </c>
      <c r="K45" s="139" t="s">
        <v>320</v>
      </c>
      <c r="L45" s="20"/>
    </row>
    <row r="46" spans="1:12" ht="12.75" customHeight="1">
      <c r="A46" s="5">
        <v>330</v>
      </c>
      <c r="B46" s="3" t="s">
        <v>25</v>
      </c>
      <c r="C46" s="7">
        <v>65</v>
      </c>
      <c r="D46" s="7">
        <v>65</v>
      </c>
      <c r="E46" s="7">
        <v>65</v>
      </c>
      <c r="F46" s="7">
        <v>100</v>
      </c>
      <c r="G46" s="21" t="s">
        <v>104</v>
      </c>
      <c r="H46" s="10"/>
      <c r="I46" s="136" t="s">
        <v>374</v>
      </c>
      <c r="J46" s="136" t="s">
        <v>375</v>
      </c>
      <c r="K46" s="139" t="s">
        <v>320</v>
      </c>
      <c r="L46" s="20"/>
    </row>
    <row r="47" spans="1:12" ht="12.75" customHeight="1">
      <c r="A47" s="5">
        <v>330</v>
      </c>
      <c r="B47" s="3" t="s">
        <v>21</v>
      </c>
      <c r="C47" s="7">
        <v>65</v>
      </c>
      <c r="D47" s="7">
        <v>65</v>
      </c>
      <c r="E47" s="7">
        <v>65</v>
      </c>
      <c r="F47" s="7">
        <v>100</v>
      </c>
      <c r="G47" s="21" t="s">
        <v>112</v>
      </c>
      <c r="H47" s="10" t="s">
        <v>169</v>
      </c>
      <c r="I47" s="136" t="s">
        <v>342</v>
      </c>
      <c r="J47" s="136" t="s">
        <v>343</v>
      </c>
      <c r="K47" s="139" t="s">
        <v>320</v>
      </c>
      <c r="L47" s="20"/>
    </row>
    <row r="48" spans="1:12" ht="12.75" customHeight="1">
      <c r="A48" s="5">
        <v>331</v>
      </c>
      <c r="B48" s="3" t="s">
        <v>23</v>
      </c>
      <c r="C48" s="7">
        <v>80</v>
      </c>
      <c r="D48" s="7">
        <v>80</v>
      </c>
      <c r="E48" s="7">
        <v>80</v>
      </c>
      <c r="F48" s="7">
        <v>100</v>
      </c>
      <c r="G48" s="21" t="s">
        <v>113</v>
      </c>
      <c r="H48" s="10" t="s">
        <v>175</v>
      </c>
      <c r="I48" s="136" t="s">
        <v>384</v>
      </c>
      <c r="J48" s="136" t="s">
        <v>385</v>
      </c>
      <c r="K48" s="139" t="s">
        <v>320</v>
      </c>
      <c r="L48" s="20"/>
    </row>
    <row r="49" spans="1:12" ht="12.75" customHeight="1">
      <c r="A49" s="5">
        <v>331</v>
      </c>
      <c r="B49" s="3" t="s">
        <v>21</v>
      </c>
      <c r="C49" s="7">
        <v>100</v>
      </c>
      <c r="D49" s="7">
        <v>100</v>
      </c>
      <c r="E49" s="7">
        <v>100</v>
      </c>
      <c r="F49" s="7">
        <v>100</v>
      </c>
      <c r="G49" s="21" t="s">
        <v>98</v>
      </c>
      <c r="H49" s="10" t="s">
        <v>154</v>
      </c>
      <c r="I49" s="136" t="s">
        <v>350</v>
      </c>
      <c r="J49" s="136" t="s">
        <v>351</v>
      </c>
      <c r="K49" s="139" t="s">
        <v>320</v>
      </c>
      <c r="L49" s="20"/>
    </row>
    <row r="50" spans="1:12" ht="12.75" customHeight="1">
      <c r="A50" s="5">
        <v>332</v>
      </c>
      <c r="B50" s="3" t="s">
        <v>23</v>
      </c>
      <c r="C50" s="7">
        <v>90</v>
      </c>
      <c r="D50" s="7">
        <v>90</v>
      </c>
      <c r="E50" s="7">
        <v>90</v>
      </c>
      <c r="F50" s="7">
        <v>100</v>
      </c>
      <c r="G50" s="21" t="s">
        <v>114</v>
      </c>
      <c r="H50" s="10" t="s">
        <v>205</v>
      </c>
      <c r="I50" s="136" t="s">
        <v>382</v>
      </c>
      <c r="J50" s="136" t="s">
        <v>383</v>
      </c>
      <c r="K50" s="139" t="s">
        <v>320</v>
      </c>
      <c r="L50" s="20"/>
    </row>
    <row r="51" spans="1:12" ht="12.75" customHeight="1">
      <c r="A51" s="5">
        <v>332</v>
      </c>
      <c r="B51" s="3" t="s">
        <v>21</v>
      </c>
      <c r="C51" s="7">
        <v>85</v>
      </c>
      <c r="D51" s="7">
        <v>85</v>
      </c>
      <c r="E51" s="7">
        <v>85</v>
      </c>
      <c r="F51" s="7">
        <v>100</v>
      </c>
      <c r="G51" s="21" t="s">
        <v>104</v>
      </c>
      <c r="H51" s="10" t="s">
        <v>156</v>
      </c>
      <c r="I51" s="136" t="s">
        <v>366</v>
      </c>
      <c r="J51" s="136" t="s">
        <v>367</v>
      </c>
      <c r="K51" s="139" t="s">
        <v>320</v>
      </c>
      <c r="L51" s="20"/>
    </row>
    <row r="52" spans="1:12" ht="12.75" customHeight="1">
      <c r="A52" s="5">
        <v>332</v>
      </c>
      <c r="B52" s="3" t="s">
        <v>29</v>
      </c>
      <c r="C52" s="7">
        <v>85</v>
      </c>
      <c r="D52" s="7">
        <v>85</v>
      </c>
      <c r="E52" s="7">
        <v>85</v>
      </c>
      <c r="F52" s="7">
        <v>100</v>
      </c>
      <c r="G52" s="21" t="s">
        <v>114</v>
      </c>
      <c r="H52" s="10" t="s">
        <v>157</v>
      </c>
      <c r="I52" s="136" t="s">
        <v>398</v>
      </c>
      <c r="J52" s="136" t="s">
        <v>341</v>
      </c>
      <c r="K52" s="139" t="s">
        <v>320</v>
      </c>
      <c r="L52" s="20"/>
    </row>
    <row r="53" spans="1:12" ht="12.75" customHeight="1">
      <c r="A53" s="5">
        <v>333</v>
      </c>
      <c r="B53" s="3" t="s">
        <v>21</v>
      </c>
      <c r="C53" s="7">
        <v>12</v>
      </c>
      <c r="D53" s="7">
        <v>12</v>
      </c>
      <c r="E53" s="7">
        <v>12</v>
      </c>
      <c r="F53" s="7">
        <v>100</v>
      </c>
      <c r="G53" s="21" t="s">
        <v>116</v>
      </c>
      <c r="H53" s="10"/>
      <c r="I53" s="136" t="s">
        <v>348</v>
      </c>
      <c r="J53" s="136" t="s">
        <v>349</v>
      </c>
      <c r="K53" s="139" t="s">
        <v>320</v>
      </c>
      <c r="L53" s="20"/>
    </row>
    <row r="54" spans="1:12" ht="12.75" customHeight="1">
      <c r="A54" s="5">
        <v>334</v>
      </c>
      <c r="B54" s="3" t="s">
        <v>21</v>
      </c>
      <c r="C54" s="7">
        <v>35</v>
      </c>
      <c r="D54" s="7">
        <v>35</v>
      </c>
      <c r="E54" s="7">
        <v>35</v>
      </c>
      <c r="F54" s="7">
        <v>120</v>
      </c>
      <c r="G54" s="21" t="s">
        <v>117</v>
      </c>
      <c r="H54" s="10" t="s">
        <v>158</v>
      </c>
      <c r="I54" s="136" t="s">
        <v>376</v>
      </c>
      <c r="J54" s="136" t="s">
        <v>377</v>
      </c>
      <c r="K54" s="139" t="s">
        <v>320</v>
      </c>
      <c r="L54" s="20"/>
    </row>
    <row r="55" spans="1:12" ht="12.75" customHeight="1">
      <c r="A55" s="5">
        <v>335</v>
      </c>
      <c r="B55" s="3" t="s">
        <v>21</v>
      </c>
      <c r="C55" s="7">
        <v>134</v>
      </c>
      <c r="D55" s="7">
        <v>100</v>
      </c>
      <c r="E55" s="7">
        <v>100</v>
      </c>
      <c r="F55" s="7">
        <v>100</v>
      </c>
      <c r="G55" s="21" t="s">
        <v>118</v>
      </c>
      <c r="H55" s="10" t="s">
        <v>162</v>
      </c>
      <c r="I55" s="136" t="s">
        <v>384</v>
      </c>
      <c r="J55" s="136" t="s">
        <v>385</v>
      </c>
      <c r="K55" s="139" t="s">
        <v>320</v>
      </c>
      <c r="L55" s="20"/>
    </row>
    <row r="56" spans="1:12" ht="12.75" customHeight="1">
      <c r="A56" s="5">
        <v>336</v>
      </c>
      <c r="B56" s="3" t="s">
        <v>23</v>
      </c>
      <c r="C56" s="7">
        <v>70</v>
      </c>
      <c r="D56" s="7">
        <v>70</v>
      </c>
      <c r="E56" s="7">
        <v>70</v>
      </c>
      <c r="F56" s="7">
        <v>100</v>
      </c>
      <c r="G56" s="21" t="s">
        <v>104</v>
      </c>
      <c r="H56" s="10" t="s">
        <v>159</v>
      </c>
      <c r="I56" s="136" t="s">
        <v>382</v>
      </c>
      <c r="J56" s="136" t="s">
        <v>383</v>
      </c>
      <c r="K56" s="139" t="s">
        <v>320</v>
      </c>
      <c r="L56" s="20"/>
    </row>
    <row r="57" spans="1:12" ht="12.75" customHeight="1">
      <c r="A57" s="5">
        <v>336</v>
      </c>
      <c r="B57" s="3" t="s">
        <v>21</v>
      </c>
      <c r="C57" s="7">
        <v>70</v>
      </c>
      <c r="D57" s="7">
        <v>70</v>
      </c>
      <c r="E57" s="7">
        <v>70</v>
      </c>
      <c r="F57" s="7">
        <v>100</v>
      </c>
      <c r="G57" s="21" t="s">
        <v>104</v>
      </c>
      <c r="H57" s="10" t="s">
        <v>150</v>
      </c>
      <c r="I57" s="136" t="s">
        <v>380</v>
      </c>
      <c r="J57" s="136" t="s">
        <v>381</v>
      </c>
      <c r="K57" s="139" t="s">
        <v>320</v>
      </c>
      <c r="L57" s="20"/>
    </row>
    <row r="58" spans="1:12" ht="12.75" customHeight="1">
      <c r="A58" s="5">
        <v>336</v>
      </c>
      <c r="B58" s="3" t="s">
        <v>29</v>
      </c>
      <c r="C58" s="7">
        <v>106</v>
      </c>
      <c r="D58" s="7">
        <v>100</v>
      </c>
      <c r="E58" s="7">
        <v>100</v>
      </c>
      <c r="F58" s="7">
        <v>100</v>
      </c>
      <c r="G58" s="21" t="s">
        <v>104</v>
      </c>
      <c r="H58" s="10" t="s">
        <v>160</v>
      </c>
      <c r="I58" s="136" t="s">
        <v>352</v>
      </c>
      <c r="J58" s="136" t="s">
        <v>353</v>
      </c>
      <c r="K58" s="139" t="s">
        <v>320</v>
      </c>
      <c r="L58" s="20"/>
    </row>
    <row r="59" spans="1:12" ht="12.75" customHeight="1">
      <c r="A59" s="5">
        <v>338</v>
      </c>
      <c r="B59" s="3" t="s">
        <v>21</v>
      </c>
      <c r="C59" s="7">
        <v>55</v>
      </c>
      <c r="D59" s="7">
        <v>55</v>
      </c>
      <c r="E59" s="7">
        <v>55</v>
      </c>
      <c r="F59" s="7">
        <v>75</v>
      </c>
      <c r="G59" s="21" t="s">
        <v>108</v>
      </c>
      <c r="H59" s="10" t="s">
        <v>159</v>
      </c>
      <c r="I59" s="136" t="s">
        <v>378</v>
      </c>
      <c r="J59" s="136" t="s">
        <v>379</v>
      </c>
      <c r="K59" s="139" t="s">
        <v>320</v>
      </c>
      <c r="L59" s="20"/>
    </row>
    <row r="60" spans="1:12" ht="12.75" customHeight="1">
      <c r="A60" s="5">
        <v>339</v>
      </c>
      <c r="B60" s="3" t="s">
        <v>23</v>
      </c>
      <c r="C60" s="7">
        <v>70</v>
      </c>
      <c r="D60" s="7">
        <v>50</v>
      </c>
      <c r="E60" s="7">
        <v>50</v>
      </c>
      <c r="F60" s="7">
        <v>80</v>
      </c>
      <c r="G60" s="21" t="s">
        <v>386</v>
      </c>
      <c r="H60" s="10" t="s">
        <v>145</v>
      </c>
      <c r="I60" s="136" t="s">
        <v>376</v>
      </c>
      <c r="J60" s="136" t="s">
        <v>377</v>
      </c>
      <c r="K60" s="139" t="s">
        <v>320</v>
      </c>
      <c r="L60" s="20"/>
    </row>
    <row r="61" spans="1:12" ht="12.75" customHeight="1">
      <c r="A61" s="5">
        <v>339</v>
      </c>
      <c r="B61" s="3" t="s">
        <v>21</v>
      </c>
      <c r="C61" s="7">
        <v>80</v>
      </c>
      <c r="D61" s="7">
        <v>80</v>
      </c>
      <c r="E61" s="7">
        <v>80</v>
      </c>
      <c r="F61" s="7">
        <v>80</v>
      </c>
      <c r="G61" s="21" t="s">
        <v>119</v>
      </c>
      <c r="H61" s="10" t="s">
        <v>149</v>
      </c>
      <c r="I61" s="136" t="s">
        <v>376</v>
      </c>
      <c r="J61" s="136" t="s">
        <v>377</v>
      </c>
      <c r="K61" s="139" t="s">
        <v>320</v>
      </c>
      <c r="L61" s="20"/>
    </row>
    <row r="62" spans="1:12" ht="12.75" customHeight="1">
      <c r="A62" s="5">
        <v>340</v>
      </c>
      <c r="B62" s="3" t="s">
        <v>23</v>
      </c>
      <c r="C62" s="7">
        <v>118</v>
      </c>
      <c r="D62" s="7">
        <v>120</v>
      </c>
      <c r="E62" s="7">
        <v>100</v>
      </c>
      <c r="F62" s="7">
        <v>75</v>
      </c>
      <c r="G62" s="21" t="s">
        <v>120</v>
      </c>
      <c r="H62" s="10" t="s">
        <v>161</v>
      </c>
      <c r="I62" s="136" t="s">
        <v>356</v>
      </c>
      <c r="J62" s="136" t="s">
        <v>357</v>
      </c>
      <c r="K62" s="139" t="s">
        <v>320</v>
      </c>
      <c r="L62" s="20" t="s">
        <v>407</v>
      </c>
    </row>
    <row r="63" spans="1:12" ht="12.75" customHeight="1">
      <c r="A63" s="5" t="s">
        <v>45</v>
      </c>
      <c r="B63" s="3" t="s">
        <v>23</v>
      </c>
      <c r="C63" s="7">
        <v>85</v>
      </c>
      <c r="D63" s="7">
        <v>85</v>
      </c>
      <c r="E63" s="7">
        <v>85</v>
      </c>
      <c r="F63" s="7">
        <v>108</v>
      </c>
      <c r="G63" s="21" t="s">
        <v>102</v>
      </c>
      <c r="H63" s="10" t="s">
        <v>155</v>
      </c>
      <c r="I63" s="136" t="s">
        <v>387</v>
      </c>
      <c r="J63" s="136" t="s">
        <v>388</v>
      </c>
      <c r="K63" s="139" t="s">
        <v>320</v>
      </c>
      <c r="L63" s="20"/>
    </row>
    <row r="64" spans="1:12" ht="12.75" customHeight="1">
      <c r="A64" s="5" t="s">
        <v>91</v>
      </c>
      <c r="B64" s="3" t="s">
        <v>23</v>
      </c>
      <c r="C64" s="7">
        <v>50</v>
      </c>
      <c r="D64" s="7">
        <v>50</v>
      </c>
      <c r="E64" s="7">
        <v>50</v>
      </c>
      <c r="F64" s="7">
        <v>40</v>
      </c>
      <c r="G64" s="21" t="s">
        <v>116</v>
      </c>
      <c r="H64" s="10"/>
      <c r="I64" s="136" t="s">
        <v>364</v>
      </c>
      <c r="J64" s="136" t="s">
        <v>365</v>
      </c>
      <c r="K64" s="139" t="s">
        <v>320</v>
      </c>
      <c r="L64" s="20"/>
    </row>
    <row r="65" spans="1:12" ht="12.75" customHeight="1">
      <c r="A65" s="5">
        <v>360</v>
      </c>
      <c r="B65" s="3" t="s">
        <v>23</v>
      </c>
      <c r="C65" s="7">
        <v>29</v>
      </c>
      <c r="D65" s="7">
        <v>29</v>
      </c>
      <c r="E65" s="7">
        <v>29</v>
      </c>
      <c r="F65" s="7">
        <v>70</v>
      </c>
      <c r="G65" s="21" t="s">
        <v>121</v>
      </c>
      <c r="H65" s="10" t="s">
        <v>164</v>
      </c>
      <c r="I65" s="136" t="s">
        <v>389</v>
      </c>
      <c r="J65" s="136" t="s">
        <v>390</v>
      </c>
      <c r="K65" s="139" t="s">
        <v>320</v>
      </c>
      <c r="L65" s="20"/>
    </row>
    <row r="66" spans="1:12" ht="12.75" customHeight="1">
      <c r="A66" s="5">
        <v>361</v>
      </c>
      <c r="B66" s="3" t="s">
        <v>30</v>
      </c>
      <c r="C66" s="7">
        <v>15</v>
      </c>
      <c r="D66" s="7">
        <v>15</v>
      </c>
      <c r="E66" s="7">
        <v>15</v>
      </c>
      <c r="F66" s="7">
        <v>70</v>
      </c>
      <c r="G66" s="21" t="s">
        <v>121</v>
      </c>
      <c r="H66" s="20" t="s">
        <v>163</v>
      </c>
      <c r="I66" s="136" t="s">
        <v>389</v>
      </c>
      <c r="J66" s="136" t="s">
        <v>390</v>
      </c>
      <c r="K66" s="139" t="s">
        <v>320</v>
      </c>
      <c r="L66" s="20"/>
    </row>
    <row r="67" spans="1:12" ht="12.75" customHeight="1">
      <c r="A67" s="5">
        <v>365</v>
      </c>
      <c r="B67" s="3" t="s">
        <v>21</v>
      </c>
      <c r="C67" s="7">
        <v>60</v>
      </c>
      <c r="D67" s="7">
        <v>60</v>
      </c>
      <c r="E67" s="7">
        <v>60</v>
      </c>
      <c r="F67" s="7">
        <v>75</v>
      </c>
      <c r="G67" s="21" t="s">
        <v>122</v>
      </c>
      <c r="H67" s="20" t="s">
        <v>165</v>
      </c>
      <c r="I67" s="136" t="s">
        <v>384</v>
      </c>
      <c r="J67" s="136" t="s">
        <v>385</v>
      </c>
      <c r="K67" s="139" t="s">
        <v>320</v>
      </c>
      <c r="L67" s="20"/>
    </row>
    <row r="68" spans="1:12" ht="12.75" customHeight="1">
      <c r="A68" s="5">
        <v>366</v>
      </c>
      <c r="B68" s="3" t="s">
        <v>21</v>
      </c>
      <c r="C68" s="7">
        <v>104</v>
      </c>
      <c r="D68" s="7">
        <v>80</v>
      </c>
      <c r="E68" s="7">
        <v>80</v>
      </c>
      <c r="F68" s="7">
        <v>84</v>
      </c>
      <c r="G68" s="21" t="s">
        <v>123</v>
      </c>
      <c r="H68" s="10" t="s">
        <v>166</v>
      </c>
      <c r="I68" s="136"/>
      <c r="J68" s="136"/>
      <c r="K68" s="139"/>
      <c r="L68" s="20" t="s">
        <v>467</v>
      </c>
    </row>
    <row r="69" spans="1:12" ht="12.75" hidden="1" customHeight="1">
      <c r="A69" s="5" t="s">
        <v>66</v>
      </c>
      <c r="B69" s="3" t="s">
        <v>23</v>
      </c>
      <c r="C69" s="7"/>
      <c r="D69" s="3"/>
      <c r="E69" s="3"/>
      <c r="F69" s="7" t="s">
        <v>33</v>
      </c>
      <c r="G69" s="85" t="s">
        <v>33</v>
      </c>
      <c r="H69" s="14"/>
      <c r="I69" s="136"/>
      <c r="J69" s="136"/>
      <c r="K69" s="139"/>
      <c r="L69" s="20"/>
    </row>
    <row r="70" spans="1:12" ht="12.75" hidden="1" customHeight="1">
      <c r="A70" s="5" t="s">
        <v>68</v>
      </c>
      <c r="B70" s="3" t="s">
        <v>21</v>
      </c>
      <c r="C70" s="7"/>
      <c r="D70" s="3"/>
      <c r="E70" s="3"/>
      <c r="F70" s="7" t="s">
        <v>33</v>
      </c>
      <c r="G70" s="85" t="s">
        <v>33</v>
      </c>
      <c r="H70" s="14"/>
      <c r="I70" s="136"/>
      <c r="J70" s="136"/>
      <c r="K70" s="139"/>
      <c r="L70" s="20"/>
    </row>
    <row r="71" spans="1:12" ht="12.75" customHeight="1">
      <c r="A71" s="5" t="s">
        <v>70</v>
      </c>
      <c r="B71" s="3" t="s">
        <v>23</v>
      </c>
      <c r="C71" s="7">
        <v>45</v>
      </c>
      <c r="D71" s="7">
        <v>45</v>
      </c>
      <c r="E71" s="7">
        <v>45</v>
      </c>
      <c r="F71" s="7">
        <v>25</v>
      </c>
      <c r="G71" s="10" t="s">
        <v>124</v>
      </c>
      <c r="H71" s="10" t="s">
        <v>167</v>
      </c>
      <c r="I71" s="136" t="s">
        <v>364</v>
      </c>
      <c r="J71" s="136" t="s">
        <v>365</v>
      </c>
      <c r="K71" s="139" t="s">
        <v>320</v>
      </c>
      <c r="L71" s="20"/>
    </row>
    <row r="72" spans="1:12" ht="12.75" customHeight="1">
      <c r="A72" s="5">
        <v>401</v>
      </c>
      <c r="B72" s="3" t="s">
        <v>21</v>
      </c>
      <c r="C72" s="7">
        <v>40</v>
      </c>
      <c r="D72" s="7">
        <v>40</v>
      </c>
      <c r="E72" s="7">
        <v>40</v>
      </c>
      <c r="F72" s="7">
        <v>25</v>
      </c>
      <c r="G72" s="21" t="s">
        <v>125</v>
      </c>
      <c r="H72" s="10" t="s">
        <v>168</v>
      </c>
      <c r="I72" s="136" t="s">
        <v>340</v>
      </c>
      <c r="J72" s="136" t="s">
        <v>391</v>
      </c>
      <c r="K72" s="139" t="s">
        <v>320</v>
      </c>
      <c r="L72" s="20"/>
    </row>
    <row r="73" spans="1:12" ht="12.75" customHeight="1">
      <c r="A73" s="5" t="s">
        <v>332</v>
      </c>
      <c r="B73" s="3" t="s">
        <v>171</v>
      </c>
      <c r="C73" s="7">
        <v>170</v>
      </c>
      <c r="D73" s="7">
        <v>170</v>
      </c>
      <c r="E73" s="7">
        <v>170</v>
      </c>
      <c r="F73" s="19" t="s">
        <v>32</v>
      </c>
      <c r="G73" s="21" t="s">
        <v>110</v>
      </c>
      <c r="H73" s="20" t="s">
        <v>173</v>
      </c>
      <c r="I73" s="136" t="s">
        <v>392</v>
      </c>
      <c r="J73" s="136" t="s">
        <v>393</v>
      </c>
      <c r="K73" s="139" t="s">
        <v>320</v>
      </c>
      <c r="L73" s="20" t="s">
        <v>439</v>
      </c>
    </row>
    <row r="74" spans="1:12" ht="12.75" customHeight="1">
      <c r="A74" s="5" t="s">
        <v>333</v>
      </c>
      <c r="B74" s="5" t="s">
        <v>21</v>
      </c>
      <c r="C74" s="4">
        <v>90</v>
      </c>
      <c r="D74" s="4">
        <v>90</v>
      </c>
      <c r="E74" s="4">
        <v>90</v>
      </c>
      <c r="F74" s="39" t="s">
        <v>32</v>
      </c>
      <c r="G74" s="10" t="s">
        <v>124</v>
      </c>
      <c r="H74" s="20" t="s">
        <v>172</v>
      </c>
      <c r="I74" s="136" t="s">
        <v>389</v>
      </c>
      <c r="J74" s="140" t="s">
        <v>390</v>
      </c>
      <c r="K74" s="141" t="s">
        <v>320</v>
      </c>
      <c r="L74" s="20" t="s">
        <v>439</v>
      </c>
    </row>
    <row r="75" spans="1:12" ht="12.75" customHeight="1">
      <c r="A75" s="5" t="s">
        <v>334</v>
      </c>
      <c r="B75" s="5" t="s">
        <v>21</v>
      </c>
      <c r="C75" s="4">
        <v>90</v>
      </c>
      <c r="D75" s="4">
        <v>90</v>
      </c>
      <c r="E75" s="4">
        <v>90</v>
      </c>
      <c r="F75" s="39" t="s">
        <v>32</v>
      </c>
      <c r="G75" s="10" t="s">
        <v>124</v>
      </c>
      <c r="H75" s="20" t="s">
        <v>172</v>
      </c>
      <c r="I75" s="136" t="s">
        <v>394</v>
      </c>
      <c r="J75" s="140" t="s">
        <v>395</v>
      </c>
      <c r="K75" s="141" t="s">
        <v>320</v>
      </c>
      <c r="L75" s="20" t="s">
        <v>439</v>
      </c>
    </row>
    <row r="76" spans="1:12">
      <c r="A76" s="42"/>
      <c r="B76" s="42"/>
      <c r="C76" s="42"/>
      <c r="D76" s="143">
        <f>SUM(D2:D75)</f>
        <v>5826</v>
      </c>
      <c r="E76" s="42"/>
      <c r="F76" s="42"/>
      <c r="G76" s="42"/>
      <c r="H76" s="42"/>
      <c r="I76" s="42"/>
      <c r="J76" s="42"/>
      <c r="K76" s="42"/>
    </row>
    <row r="77" spans="1:12">
      <c r="A77" s="42"/>
      <c r="B77" s="42"/>
      <c r="C77" s="42"/>
      <c r="D77" s="143"/>
      <c r="E77" s="42"/>
      <c r="F77" s="42"/>
      <c r="G77" s="42"/>
      <c r="H77" s="42"/>
      <c r="I77" s="42"/>
      <c r="J77" s="42"/>
      <c r="K77" s="42"/>
    </row>
    <row r="78" spans="1:12">
      <c r="A78" s="42"/>
      <c r="B78" s="42"/>
      <c r="C78" s="42"/>
      <c r="D78" s="144"/>
      <c r="E78" s="42"/>
      <c r="F78" s="42"/>
      <c r="G78" s="42"/>
      <c r="H78" s="42"/>
      <c r="I78" s="42"/>
      <c r="J78" s="42"/>
      <c r="K78" s="42"/>
    </row>
    <row r="80" spans="1:12" ht="13">
      <c r="A80" s="2"/>
      <c r="B80" s="2"/>
      <c r="C80"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December 30 2002; &amp;T&amp;C&amp;"Tahoma" &amp;08 &amp;P&amp;R&amp;"Tahoma" &amp;08D:\Data\TAS\02W\all reports.xls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A3" sqref="A3:M3"/>
    </sheetView>
  </sheetViews>
  <sheetFormatPr baseColWidth="10" defaultColWidth="8.75" defaultRowHeight="11"/>
  <cols>
    <col min="1" max="1" width="18.75" customWidth="1"/>
    <col min="2" max="2" width="31.75" customWidth="1"/>
    <col min="3" max="3" width="12.5" customWidth="1"/>
    <col min="4" max="4" width="11.25" customWidth="1"/>
    <col min="5" max="5" width="25.75" customWidth="1"/>
    <col min="6" max="6" width="13.25" customWidth="1"/>
    <col min="7" max="7" width="12.5" customWidth="1"/>
  </cols>
  <sheetData>
    <row r="1" spans="1:8" ht="12">
      <c r="A1" s="34" t="s">
        <v>207</v>
      </c>
      <c r="B1" s="34"/>
      <c r="C1" s="34"/>
      <c r="D1" s="34"/>
      <c r="E1" s="34"/>
      <c r="F1" s="34"/>
      <c r="G1" s="34"/>
      <c r="H1" s="34"/>
    </row>
    <row r="2" spans="1:8" ht="12">
      <c r="A2" s="31"/>
      <c r="B2" s="31"/>
      <c r="C2" s="31"/>
      <c r="D2" s="31"/>
      <c r="E2" s="31"/>
      <c r="F2" s="31"/>
      <c r="G2" s="31"/>
      <c r="H2" s="31"/>
    </row>
    <row r="3" spans="1:8" ht="12">
      <c r="A3" s="45" t="s">
        <v>447</v>
      </c>
      <c r="B3" s="46"/>
      <c r="C3" s="47"/>
      <c r="D3" s="47"/>
      <c r="E3" s="46"/>
      <c r="F3" s="48"/>
      <c r="G3" s="49"/>
      <c r="H3" s="31"/>
    </row>
    <row r="4" spans="1:8" ht="12">
      <c r="A4" s="148" t="s">
        <v>453</v>
      </c>
      <c r="B4" s="31" t="s">
        <v>206</v>
      </c>
      <c r="C4" s="33" t="s">
        <v>211</v>
      </c>
      <c r="D4" s="33" t="s">
        <v>208</v>
      </c>
      <c r="E4" s="31" t="s">
        <v>209</v>
      </c>
      <c r="F4" s="32">
        <v>88020</v>
      </c>
      <c r="G4" s="50"/>
      <c r="H4" s="31"/>
    </row>
    <row r="5" spans="1:8" ht="12">
      <c r="A5" s="148" t="s">
        <v>453</v>
      </c>
      <c r="B5" s="31" t="s">
        <v>206</v>
      </c>
      <c r="C5" s="33" t="s">
        <v>443</v>
      </c>
      <c r="D5" s="33" t="s">
        <v>444</v>
      </c>
      <c r="E5" s="31" t="s">
        <v>445</v>
      </c>
      <c r="F5" s="32">
        <v>8999</v>
      </c>
      <c r="G5" s="50"/>
      <c r="H5" s="31"/>
    </row>
    <row r="6" spans="1:8" ht="12">
      <c r="A6" s="148" t="s">
        <v>453</v>
      </c>
      <c r="B6" s="31" t="s">
        <v>206</v>
      </c>
      <c r="C6" s="33" t="s">
        <v>448</v>
      </c>
      <c r="D6" s="33" t="s">
        <v>449</v>
      </c>
      <c r="E6" s="31" t="s">
        <v>446</v>
      </c>
      <c r="F6" s="32">
        <v>1616</v>
      </c>
      <c r="G6" s="50"/>
      <c r="H6" s="31"/>
    </row>
    <row r="7" spans="1:8" ht="12">
      <c r="A7" s="148" t="s">
        <v>454</v>
      </c>
      <c r="B7" s="31" t="s">
        <v>206</v>
      </c>
      <c r="C7" s="146" t="s">
        <v>32</v>
      </c>
      <c r="D7" s="147" t="s">
        <v>32</v>
      </c>
      <c r="E7" s="31" t="s">
        <v>450</v>
      </c>
      <c r="F7" s="37">
        <v>6366</v>
      </c>
      <c r="G7" s="50"/>
      <c r="H7" s="31"/>
    </row>
    <row r="8" spans="1:8" ht="12">
      <c r="A8" s="149"/>
      <c r="B8" s="34"/>
      <c r="C8" s="35"/>
      <c r="D8" s="145"/>
      <c r="E8" s="35" t="s">
        <v>451</v>
      </c>
      <c r="F8" s="36"/>
      <c r="G8" s="52">
        <f>SUM(F4:F7)</f>
        <v>105001</v>
      </c>
      <c r="H8" s="34"/>
    </row>
    <row r="9" spans="1:8" ht="12">
      <c r="A9" s="149"/>
      <c r="B9" s="34"/>
      <c r="C9" s="35"/>
      <c r="D9" s="35"/>
      <c r="E9" s="34"/>
      <c r="F9" s="36"/>
      <c r="G9" s="53"/>
      <c r="H9" s="34"/>
    </row>
    <row r="10" spans="1:8" ht="12">
      <c r="A10" s="149"/>
      <c r="B10" s="34" t="s">
        <v>214</v>
      </c>
      <c r="C10" s="35"/>
      <c r="D10" s="35"/>
      <c r="E10" s="34"/>
      <c r="F10" s="38">
        <v>11889</v>
      </c>
      <c r="G10" s="53"/>
      <c r="H10" s="34"/>
    </row>
    <row r="11" spans="1:8" ht="12">
      <c r="A11" s="150"/>
      <c r="B11" s="55"/>
      <c r="C11" s="56"/>
      <c r="D11" s="56"/>
      <c r="E11" s="55"/>
      <c r="F11" s="38"/>
      <c r="G11" s="57">
        <f>G8-F10</f>
        <v>93112</v>
      </c>
      <c r="H11" s="34"/>
    </row>
    <row r="12" spans="1:8" ht="12">
      <c r="A12" s="35"/>
      <c r="B12" s="34"/>
      <c r="C12" s="35"/>
      <c r="D12" s="35"/>
      <c r="E12" s="34"/>
      <c r="F12" s="36"/>
      <c r="G12" s="36"/>
      <c r="H12" s="34"/>
    </row>
    <row r="13" spans="1:8" ht="12">
      <c r="A13" s="151"/>
      <c r="B13" s="59" t="s">
        <v>215</v>
      </c>
      <c r="C13" s="60">
        <f>G8-F10</f>
        <v>93112</v>
      </c>
      <c r="D13" s="61"/>
      <c r="E13" s="59"/>
      <c r="F13" s="60"/>
      <c r="G13" s="62"/>
      <c r="H13" s="34"/>
    </row>
    <row r="14" spans="1:8" ht="12">
      <c r="A14" s="149"/>
      <c r="B14" s="34"/>
      <c r="C14" s="35"/>
      <c r="D14" s="35"/>
      <c r="E14" s="34"/>
      <c r="F14" s="36"/>
      <c r="G14" s="53"/>
      <c r="H14" s="34"/>
    </row>
    <row r="15" spans="1:8" ht="12.75" customHeight="1">
      <c r="A15" s="149"/>
      <c r="B15" s="31" t="s">
        <v>455</v>
      </c>
      <c r="C15" s="32">
        <v>17.88</v>
      </c>
      <c r="D15" s="35"/>
      <c r="E15" s="34"/>
      <c r="F15" s="36"/>
      <c r="G15" s="53"/>
      <c r="H15" s="34"/>
    </row>
    <row r="16" spans="1:8" ht="12">
      <c r="A16" s="149"/>
      <c r="C16" s="35"/>
      <c r="D16" s="34"/>
      <c r="E16" s="34"/>
      <c r="F16" s="36"/>
      <c r="G16" s="53"/>
      <c r="H16" s="34"/>
    </row>
    <row r="17" spans="1:8" ht="12">
      <c r="A17" s="149"/>
      <c r="B17" s="152" t="s">
        <v>456</v>
      </c>
      <c r="C17" s="63">
        <f>C13/17.88</f>
        <v>5207.606263982103</v>
      </c>
      <c r="D17" s="34"/>
      <c r="E17" s="34"/>
      <c r="F17" s="36"/>
      <c r="G17" s="53"/>
      <c r="H17" s="34"/>
    </row>
    <row r="18" spans="1:8" ht="12">
      <c r="A18" s="150"/>
      <c r="B18" s="55"/>
      <c r="C18" s="55"/>
      <c r="D18" s="55"/>
      <c r="E18" s="55"/>
      <c r="F18" s="38"/>
      <c r="G18" s="64"/>
      <c r="H18" s="34"/>
    </row>
    <row r="19" spans="1:8" ht="12">
      <c r="A19" s="35"/>
      <c r="B19" s="34"/>
      <c r="C19" s="34"/>
      <c r="D19" s="34"/>
      <c r="E19" s="34"/>
      <c r="F19" s="34"/>
      <c r="G19" s="34"/>
      <c r="H19" s="34"/>
    </row>
    <row r="20" spans="1:8" ht="12">
      <c r="A20" s="151"/>
      <c r="B20" s="59" t="s">
        <v>452</v>
      </c>
      <c r="C20" s="59">
        <f>'bycourse-02dec02'!$D$75</f>
        <v>5816</v>
      </c>
      <c r="D20" s="59"/>
      <c r="E20" s="59"/>
      <c r="F20" s="59"/>
      <c r="G20" s="62"/>
      <c r="H20" s="34"/>
    </row>
    <row r="21" spans="1:8" ht="12">
      <c r="A21" s="149"/>
      <c r="B21" s="34" t="s">
        <v>217</v>
      </c>
      <c r="C21" s="63">
        <f>C13/17.88</f>
        <v>5207.606263982103</v>
      </c>
      <c r="D21" s="34"/>
      <c r="E21" s="34"/>
      <c r="F21" s="34"/>
      <c r="G21" s="53"/>
      <c r="H21" s="34"/>
    </row>
    <row r="22" spans="1:8" ht="12">
      <c r="A22" s="149"/>
      <c r="B22" s="34"/>
      <c r="C22" s="34"/>
      <c r="D22" s="34"/>
      <c r="E22" s="34"/>
      <c r="F22" s="34"/>
      <c r="G22" s="53"/>
      <c r="H22" s="34"/>
    </row>
    <row r="23" spans="1:8" ht="12">
      <c r="A23" s="149"/>
      <c r="B23" s="65" t="s">
        <v>218</v>
      </c>
      <c r="C23" s="63">
        <f>C21-C20</f>
        <v>-608.39373601789703</v>
      </c>
      <c r="D23" s="34"/>
      <c r="E23" s="34"/>
      <c r="F23" s="34"/>
      <c r="G23" s="53"/>
      <c r="H23" s="34"/>
    </row>
    <row r="24" spans="1:8" ht="12">
      <c r="A24" s="149"/>
      <c r="B24" s="152" t="s">
        <v>457</v>
      </c>
      <c r="C24" s="36">
        <f>C23*17.88</f>
        <v>-10878.079999999998</v>
      </c>
      <c r="D24" s="34"/>
      <c r="E24" s="34"/>
      <c r="F24" s="34"/>
      <c r="G24" s="53"/>
      <c r="H24" s="34"/>
    </row>
    <row r="25" spans="1:8" ht="12">
      <c r="A25" s="150"/>
      <c r="B25" s="55"/>
      <c r="C25" s="55"/>
      <c r="D25" s="55"/>
      <c r="E25" s="55"/>
      <c r="F25" s="55"/>
      <c r="G25" s="64"/>
      <c r="H25" s="34"/>
    </row>
    <row r="26" spans="1:8" ht="12">
      <c r="A26" s="34"/>
      <c r="B26" s="34"/>
      <c r="C26" s="34"/>
      <c r="D26" s="34"/>
      <c r="E26" s="34"/>
      <c r="F26" s="34"/>
      <c r="G26" s="34"/>
      <c r="H26" s="34"/>
    </row>
    <row r="27" spans="1:8" ht="12">
      <c r="A27" s="34"/>
      <c r="B27" s="34"/>
      <c r="C27" s="34"/>
      <c r="D27" s="34"/>
      <c r="E27" s="34"/>
      <c r="F27" s="34"/>
      <c r="G27" s="34"/>
      <c r="H27" s="34"/>
    </row>
    <row r="28" spans="1:8" ht="12">
      <c r="A28" s="34"/>
      <c r="B28" s="34"/>
      <c r="C28" s="34"/>
      <c r="D28" s="34"/>
      <c r="E28" s="34"/>
      <c r="F28" s="34"/>
      <c r="G28" s="34"/>
      <c r="H28" s="34"/>
    </row>
    <row r="29" spans="1:8" ht="12">
      <c r="A29" s="34"/>
      <c r="B29" s="34"/>
      <c r="C29" s="34"/>
      <c r="D29" s="34"/>
      <c r="E29" s="34"/>
      <c r="F29" s="34"/>
      <c r="G29" s="34"/>
      <c r="H29" s="34"/>
    </row>
    <row r="30" spans="1:8" ht="12">
      <c r="A30" s="34"/>
      <c r="B30" s="34"/>
      <c r="C30" s="34"/>
      <c r="D30" s="34"/>
      <c r="E30" s="34"/>
      <c r="F30" s="34"/>
      <c r="G30" s="34"/>
      <c r="H30" s="34"/>
    </row>
    <row r="31" spans="1:8" ht="12">
      <c r="A31" s="34"/>
      <c r="B31" s="34"/>
      <c r="C31" s="34"/>
      <c r="D31" s="34"/>
      <c r="E31" s="34"/>
      <c r="F31" s="34"/>
      <c r="G31" s="34"/>
      <c r="H31" s="34"/>
    </row>
    <row r="32" spans="1:8" ht="12">
      <c r="A32" s="34"/>
      <c r="B32" s="34"/>
      <c r="C32" s="34"/>
      <c r="D32" s="34"/>
      <c r="E32" s="34"/>
      <c r="F32" s="34"/>
      <c r="G32" s="34"/>
      <c r="H32" s="34"/>
    </row>
    <row r="33" spans="1:8" ht="12">
      <c r="A33" s="34"/>
      <c r="B33" s="34"/>
      <c r="C33" s="34"/>
      <c r="D33" s="34"/>
      <c r="E33" s="34"/>
      <c r="F33" s="34"/>
      <c r="G33" s="34"/>
      <c r="H33" s="34"/>
    </row>
    <row r="34" spans="1:8" ht="12">
      <c r="A34" s="34"/>
      <c r="B34" s="34"/>
      <c r="C34" s="34"/>
      <c r="D34" s="34"/>
      <c r="E34" s="34"/>
      <c r="F34" s="34"/>
      <c r="G34" s="34"/>
      <c r="H34" s="34"/>
    </row>
    <row r="35" spans="1:8" ht="12">
      <c r="A35" s="34"/>
      <c r="B35" s="34"/>
      <c r="C35" s="34"/>
      <c r="D35" s="34"/>
      <c r="E35" s="34"/>
      <c r="F35" s="34"/>
      <c r="G35" s="34"/>
      <c r="H35" s="34"/>
    </row>
    <row r="36" spans="1:8" ht="12">
      <c r="A36" s="34"/>
      <c r="B36" s="34"/>
      <c r="C36" s="34"/>
      <c r="D36" s="34"/>
      <c r="E36" s="34"/>
      <c r="F36" s="34"/>
      <c r="G36" s="34"/>
      <c r="H36" s="34"/>
    </row>
    <row r="37" spans="1:8" ht="12">
      <c r="A37" s="34"/>
      <c r="B37" s="34"/>
      <c r="C37" s="34"/>
      <c r="D37" s="34"/>
      <c r="E37" s="34"/>
      <c r="F37" s="34"/>
      <c r="G37" s="34"/>
      <c r="H37" s="34"/>
    </row>
    <row r="38" spans="1:8" ht="12">
      <c r="A38" s="34"/>
      <c r="B38" s="34"/>
      <c r="C38" s="34"/>
      <c r="D38" s="34"/>
      <c r="E38" s="34"/>
      <c r="F38" s="34"/>
      <c r="G38" s="34"/>
      <c r="H38" s="34"/>
    </row>
    <row r="39" spans="1:8" ht="12">
      <c r="A39" s="34"/>
      <c r="B39" s="34"/>
      <c r="C39" s="34"/>
      <c r="D39" s="34"/>
      <c r="E39" s="34"/>
      <c r="F39" s="34"/>
      <c r="G39" s="34"/>
      <c r="H39" s="34"/>
    </row>
    <row r="40" spans="1:8" ht="12">
      <c r="A40" s="34"/>
      <c r="B40" s="34"/>
      <c r="C40" s="34"/>
      <c r="D40" s="34"/>
      <c r="E40" s="34"/>
      <c r="F40" s="34"/>
      <c r="G40" s="34"/>
      <c r="H40" s="34"/>
    </row>
    <row r="41" spans="1:8" ht="12">
      <c r="A41" s="34"/>
      <c r="B41" s="34"/>
      <c r="C41" s="34"/>
      <c r="D41" s="34"/>
      <c r="E41" s="34"/>
      <c r="F41" s="34"/>
      <c r="G41" s="34"/>
      <c r="H41" s="34"/>
    </row>
    <row r="42" spans="1:8" ht="12">
      <c r="A42" s="34"/>
      <c r="B42" s="34"/>
      <c r="C42" s="34"/>
      <c r="D42" s="34"/>
      <c r="E42" s="34"/>
      <c r="F42" s="34"/>
      <c r="G42" s="34"/>
      <c r="H42" s="34"/>
    </row>
    <row r="43" spans="1:8" ht="12">
      <c r="A43" s="34"/>
      <c r="B43" s="34"/>
      <c r="C43" s="34"/>
      <c r="D43" s="34"/>
      <c r="E43" s="34"/>
      <c r="F43" s="34"/>
      <c r="G43" s="34"/>
      <c r="H43" s="34"/>
    </row>
    <row r="44" spans="1:8" ht="12">
      <c r="A44" s="34"/>
      <c r="B44" s="34"/>
      <c r="C44" s="34"/>
      <c r="D44" s="34"/>
      <c r="E44" s="34"/>
      <c r="F44" s="34"/>
      <c r="G44" s="34"/>
      <c r="H44" s="34"/>
    </row>
  </sheetData>
  <phoneticPr fontId="0" type="noConversion"/>
  <printOptions gridLines="1"/>
  <pageMargins left="0.75" right="0.75" top="1.29" bottom="1" header="0.5" footer="0.5"/>
  <pageSetup orientation="landscape" horizontalDpi="300" verticalDpi="300"/>
  <headerFooter alignWithMargins="0">
    <oddHeader>&amp;CDEPARTMENT OF PSYCHOLOGY
&amp;UTA Budget 2002-03</oddHeader>
    <oddFooter>&amp;L&amp;"Tahoma" &amp;08 Tab: &amp;A; December 2 2002; &amp;T&amp;C&amp;"Tahoma" &amp;08 &amp;P&amp;R&amp;"Tahoma" &amp;08D:\Data\TAS\02W\all reports.xls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4"/>
  <sheetViews>
    <sheetView workbookViewId="0">
      <selection activeCell="C23" sqref="C23:K23"/>
    </sheetView>
  </sheetViews>
  <sheetFormatPr baseColWidth="10" defaultColWidth="8.75" defaultRowHeight="11"/>
  <cols>
    <col min="1" max="1" width="12.75" customWidth="1"/>
    <col min="2" max="2" width="9.75"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5" customWidth="1"/>
    <col min="12" max="12" width="40.75" customWidth="1"/>
  </cols>
  <sheetData>
    <row r="1" spans="1:12" ht="18" customHeight="1">
      <c r="A1" s="191" t="s">
        <v>336</v>
      </c>
      <c r="B1" s="191"/>
      <c r="C1" s="97" t="s">
        <v>339</v>
      </c>
      <c r="D1" s="97" t="s">
        <v>337</v>
      </c>
      <c r="E1" s="98" t="s">
        <v>130</v>
      </c>
      <c r="F1" s="97" t="s">
        <v>338</v>
      </c>
      <c r="G1" s="98" t="s">
        <v>131</v>
      </c>
      <c r="H1" s="98" t="s">
        <v>132</v>
      </c>
      <c r="I1" s="97" t="s">
        <v>95</v>
      </c>
      <c r="J1" s="97" t="s">
        <v>96</v>
      </c>
      <c r="K1" s="125" t="s">
        <v>399</v>
      </c>
      <c r="L1" s="99" t="s">
        <v>236</v>
      </c>
    </row>
    <row r="2" spans="1:12" ht="12.75" customHeight="1">
      <c r="A2" s="121" t="s">
        <v>351</v>
      </c>
      <c r="B2" s="121" t="s">
        <v>350</v>
      </c>
      <c r="C2" s="101" t="s">
        <v>85</v>
      </c>
      <c r="D2" s="107" t="s">
        <v>23</v>
      </c>
      <c r="E2" s="108">
        <v>115</v>
      </c>
      <c r="F2" s="108">
        <v>115</v>
      </c>
      <c r="G2" s="108">
        <v>115</v>
      </c>
      <c r="H2" s="108">
        <v>75</v>
      </c>
      <c r="I2" s="112" t="s">
        <v>396</v>
      </c>
      <c r="J2" s="113" t="s">
        <v>133</v>
      </c>
      <c r="K2" s="127" t="s">
        <v>320</v>
      </c>
      <c r="L2" s="100"/>
    </row>
    <row r="3" spans="1:12" ht="12.75" customHeight="1">
      <c r="A3" s="121" t="s">
        <v>351</v>
      </c>
      <c r="B3" s="121" t="s">
        <v>350</v>
      </c>
      <c r="C3" s="101">
        <v>331</v>
      </c>
      <c r="D3" s="107" t="s">
        <v>21</v>
      </c>
      <c r="E3" s="108">
        <v>100</v>
      </c>
      <c r="F3" s="108">
        <v>100</v>
      </c>
      <c r="G3" s="108">
        <v>100</v>
      </c>
      <c r="H3" s="108">
        <v>100</v>
      </c>
      <c r="I3" s="104" t="s">
        <v>98</v>
      </c>
      <c r="J3" s="116" t="s">
        <v>154</v>
      </c>
      <c r="K3" s="127" t="s">
        <v>320</v>
      </c>
      <c r="L3" s="100"/>
    </row>
    <row r="4" spans="1:12" ht="12.75" customHeight="1">
      <c r="A4" s="121" t="s">
        <v>343</v>
      </c>
      <c r="B4" s="121" t="s">
        <v>342</v>
      </c>
      <c r="C4" s="101" t="s">
        <v>24</v>
      </c>
      <c r="D4" s="107" t="s">
        <v>23</v>
      </c>
      <c r="E4" s="108">
        <v>96</v>
      </c>
      <c r="F4" s="108">
        <v>96</v>
      </c>
      <c r="G4" s="108">
        <v>96</v>
      </c>
      <c r="H4" s="108">
        <v>60</v>
      </c>
      <c r="I4" s="117" t="s">
        <v>105</v>
      </c>
      <c r="J4" s="116" t="s">
        <v>144</v>
      </c>
      <c r="K4" s="127" t="s">
        <v>320</v>
      </c>
      <c r="L4" s="100"/>
    </row>
    <row r="5" spans="1:12" ht="12.75" customHeight="1">
      <c r="A5" s="121" t="s">
        <v>343</v>
      </c>
      <c r="B5" s="121" t="s">
        <v>342</v>
      </c>
      <c r="C5" s="101">
        <v>330</v>
      </c>
      <c r="D5" s="107" t="s">
        <v>21</v>
      </c>
      <c r="E5" s="108">
        <v>65</v>
      </c>
      <c r="F5" s="108">
        <v>65</v>
      </c>
      <c r="G5" s="108">
        <v>65</v>
      </c>
      <c r="H5" s="108">
        <v>100</v>
      </c>
      <c r="I5" s="104" t="s">
        <v>112</v>
      </c>
      <c r="J5" s="116" t="s">
        <v>169</v>
      </c>
      <c r="K5" s="127" t="s">
        <v>320</v>
      </c>
      <c r="L5" s="100"/>
    </row>
    <row r="6" spans="1:12" ht="12.75" customHeight="1">
      <c r="A6" s="122" t="s">
        <v>343</v>
      </c>
      <c r="B6" s="121" t="s">
        <v>342</v>
      </c>
      <c r="C6" s="101" t="s">
        <v>182</v>
      </c>
      <c r="D6" s="101" t="s">
        <v>183</v>
      </c>
      <c r="E6" s="106">
        <v>40</v>
      </c>
      <c r="F6" s="106">
        <v>40</v>
      </c>
      <c r="G6" s="106">
        <v>40</v>
      </c>
      <c r="H6" s="103"/>
      <c r="I6" s="104" t="s">
        <v>177</v>
      </c>
      <c r="J6" s="103" t="s">
        <v>201</v>
      </c>
      <c r="K6" s="126" t="s">
        <v>320</v>
      </c>
      <c r="L6" s="105"/>
    </row>
    <row r="7" spans="1:12" ht="12.75" customHeight="1">
      <c r="A7" s="121" t="s">
        <v>373</v>
      </c>
      <c r="B7" s="121" t="s">
        <v>372</v>
      </c>
      <c r="C7" s="101" t="s">
        <v>28</v>
      </c>
      <c r="D7" s="107" t="s">
        <v>22</v>
      </c>
      <c r="E7" s="108">
        <v>130</v>
      </c>
      <c r="F7" s="108">
        <v>130</v>
      </c>
      <c r="G7" s="108">
        <v>130</v>
      </c>
      <c r="H7" s="108">
        <v>60</v>
      </c>
      <c r="I7" s="117" t="s">
        <v>106</v>
      </c>
      <c r="J7" s="116" t="s">
        <v>146</v>
      </c>
      <c r="K7" s="127" t="s">
        <v>320</v>
      </c>
      <c r="L7" s="100"/>
    </row>
    <row r="8" spans="1:12" ht="12.75" customHeight="1">
      <c r="A8" s="121" t="s">
        <v>388</v>
      </c>
      <c r="B8" s="121" t="s">
        <v>387</v>
      </c>
      <c r="C8" s="101" t="s">
        <v>45</v>
      </c>
      <c r="D8" s="107" t="s">
        <v>23</v>
      </c>
      <c r="E8" s="108">
        <v>85</v>
      </c>
      <c r="F8" s="108">
        <v>85</v>
      </c>
      <c r="G8" s="108">
        <v>85</v>
      </c>
      <c r="H8" s="108">
        <v>108</v>
      </c>
      <c r="I8" s="104" t="s">
        <v>102</v>
      </c>
      <c r="J8" s="116" t="s">
        <v>155</v>
      </c>
      <c r="K8" s="127" t="s">
        <v>320</v>
      </c>
      <c r="L8" s="100"/>
    </row>
    <row r="9" spans="1:12" ht="12.75" customHeight="1">
      <c r="A9" s="121" t="s">
        <v>388</v>
      </c>
      <c r="B9" s="121" t="s">
        <v>387</v>
      </c>
      <c r="C9" s="101" t="s">
        <v>88</v>
      </c>
      <c r="D9" s="107" t="s">
        <v>25</v>
      </c>
      <c r="E9" s="108">
        <v>100</v>
      </c>
      <c r="F9" s="108">
        <v>100</v>
      </c>
      <c r="G9" s="108">
        <v>100</v>
      </c>
      <c r="H9" s="108" t="s">
        <v>178</v>
      </c>
      <c r="I9" s="115" t="s">
        <v>98</v>
      </c>
      <c r="J9" s="114" t="s">
        <v>136</v>
      </c>
      <c r="K9" s="127" t="s">
        <v>320</v>
      </c>
      <c r="L9" s="100"/>
    </row>
    <row r="10" spans="1:12" ht="12.75" customHeight="1">
      <c r="A10" s="122" t="s">
        <v>424</v>
      </c>
      <c r="B10" s="121" t="s">
        <v>376</v>
      </c>
      <c r="C10" s="101" t="s">
        <v>180</v>
      </c>
      <c r="D10" s="101" t="s">
        <v>181</v>
      </c>
      <c r="E10" s="102">
        <v>35</v>
      </c>
      <c r="F10" s="102">
        <v>35</v>
      </c>
      <c r="G10" s="102">
        <v>35</v>
      </c>
      <c r="H10" s="103"/>
      <c r="I10" s="104" t="s">
        <v>177</v>
      </c>
      <c r="J10" s="114"/>
      <c r="K10" s="127" t="s">
        <v>320</v>
      </c>
      <c r="L10" s="100"/>
    </row>
    <row r="11" spans="1:12" ht="12.75" customHeight="1">
      <c r="A11" s="121" t="s">
        <v>383</v>
      </c>
      <c r="B11" s="121" t="s">
        <v>382</v>
      </c>
      <c r="C11" s="101">
        <v>332</v>
      </c>
      <c r="D11" s="107" t="s">
        <v>23</v>
      </c>
      <c r="E11" s="108">
        <v>90</v>
      </c>
      <c r="F11" s="108">
        <v>90</v>
      </c>
      <c r="G11" s="108">
        <v>90</v>
      </c>
      <c r="H11" s="108">
        <v>100</v>
      </c>
      <c r="I11" s="104" t="s">
        <v>114</v>
      </c>
      <c r="J11" s="116" t="s">
        <v>205</v>
      </c>
      <c r="K11" s="127" t="s">
        <v>320</v>
      </c>
      <c r="L11" s="100"/>
    </row>
    <row r="12" spans="1:12" ht="12.75" customHeight="1">
      <c r="A12" s="121" t="s">
        <v>383</v>
      </c>
      <c r="B12" s="121" t="s">
        <v>382</v>
      </c>
      <c r="C12" s="101">
        <v>336</v>
      </c>
      <c r="D12" s="107" t="s">
        <v>23</v>
      </c>
      <c r="E12" s="108">
        <v>70</v>
      </c>
      <c r="F12" s="108">
        <v>70</v>
      </c>
      <c r="G12" s="108">
        <v>70</v>
      </c>
      <c r="H12" s="108">
        <v>100</v>
      </c>
      <c r="I12" s="104" t="s">
        <v>104</v>
      </c>
      <c r="J12" s="116" t="s">
        <v>159</v>
      </c>
      <c r="K12" s="127" t="s">
        <v>320</v>
      </c>
      <c r="L12" s="100"/>
    </row>
    <row r="13" spans="1:12" ht="12.75" customHeight="1">
      <c r="A13" s="121" t="s">
        <v>385</v>
      </c>
      <c r="B13" s="121" t="s">
        <v>384</v>
      </c>
      <c r="C13" s="101">
        <v>331</v>
      </c>
      <c r="D13" s="107" t="s">
        <v>23</v>
      </c>
      <c r="E13" s="108">
        <v>80</v>
      </c>
      <c r="F13" s="108">
        <v>80</v>
      </c>
      <c r="G13" s="108">
        <v>80</v>
      </c>
      <c r="H13" s="108">
        <v>100</v>
      </c>
      <c r="I13" s="104" t="s">
        <v>113</v>
      </c>
      <c r="J13" s="116"/>
      <c r="K13" s="127" t="s">
        <v>320</v>
      </c>
      <c r="L13" s="100"/>
    </row>
    <row r="14" spans="1:12" ht="12.75" customHeight="1">
      <c r="A14" s="121" t="s">
        <v>385</v>
      </c>
      <c r="B14" s="121" t="s">
        <v>384</v>
      </c>
      <c r="C14" s="101">
        <v>335</v>
      </c>
      <c r="D14" s="107" t="s">
        <v>21</v>
      </c>
      <c r="E14" s="108">
        <v>134</v>
      </c>
      <c r="F14" s="108">
        <v>100</v>
      </c>
      <c r="G14" s="108">
        <v>100</v>
      </c>
      <c r="H14" s="108">
        <v>100</v>
      </c>
      <c r="I14" s="104" t="s">
        <v>118</v>
      </c>
      <c r="J14" s="116" t="s">
        <v>162</v>
      </c>
      <c r="K14" s="127" t="s">
        <v>320</v>
      </c>
      <c r="L14" s="100"/>
    </row>
    <row r="15" spans="1:12" ht="12.75" customHeight="1">
      <c r="A15" s="121" t="s">
        <v>385</v>
      </c>
      <c r="B15" s="121" t="s">
        <v>384</v>
      </c>
      <c r="C15" s="101">
        <v>365</v>
      </c>
      <c r="D15" s="107" t="s">
        <v>21</v>
      </c>
      <c r="E15" s="108">
        <v>60</v>
      </c>
      <c r="F15" s="108">
        <v>60</v>
      </c>
      <c r="G15" s="108">
        <v>60</v>
      </c>
      <c r="H15" s="108">
        <v>75</v>
      </c>
      <c r="I15" s="104" t="s">
        <v>122</v>
      </c>
      <c r="J15" s="103" t="s">
        <v>165</v>
      </c>
      <c r="K15" s="127" t="s">
        <v>320</v>
      </c>
      <c r="L15" s="100"/>
    </row>
    <row r="16" spans="1:12" ht="12.75" customHeight="1">
      <c r="A16" s="121" t="s">
        <v>381</v>
      </c>
      <c r="B16" s="121" t="s">
        <v>380</v>
      </c>
      <c r="C16" s="101">
        <v>336</v>
      </c>
      <c r="D16" s="107" t="s">
        <v>21</v>
      </c>
      <c r="E16" s="108">
        <v>70</v>
      </c>
      <c r="F16" s="108">
        <v>70</v>
      </c>
      <c r="G16" s="108">
        <v>70</v>
      </c>
      <c r="H16" s="108">
        <v>100</v>
      </c>
      <c r="I16" s="104" t="s">
        <v>104</v>
      </c>
      <c r="J16" s="116" t="s">
        <v>150</v>
      </c>
      <c r="K16" s="127" t="s">
        <v>320</v>
      </c>
      <c r="L16" s="100"/>
    </row>
    <row r="17" spans="1:12" ht="12.75" customHeight="1">
      <c r="A17" s="121" t="s">
        <v>353</v>
      </c>
      <c r="B17" s="121" t="s">
        <v>352</v>
      </c>
      <c r="C17" s="101" t="s">
        <v>87</v>
      </c>
      <c r="D17" s="107" t="s">
        <v>25</v>
      </c>
      <c r="E17" s="108">
        <v>125</v>
      </c>
      <c r="F17" s="108">
        <v>125</v>
      </c>
      <c r="G17" s="108">
        <v>125</v>
      </c>
      <c r="H17" s="108">
        <v>60</v>
      </c>
      <c r="I17" s="115" t="s">
        <v>98</v>
      </c>
      <c r="J17" s="116" t="s">
        <v>135</v>
      </c>
      <c r="K17" s="127" t="s">
        <v>320</v>
      </c>
      <c r="L17" s="100"/>
    </row>
    <row r="18" spans="1:12" ht="12.75" customHeight="1">
      <c r="A18" s="121" t="s">
        <v>353</v>
      </c>
      <c r="B18" s="121" t="s">
        <v>352</v>
      </c>
      <c r="C18" s="101">
        <v>336</v>
      </c>
      <c r="D18" s="107" t="s">
        <v>29</v>
      </c>
      <c r="E18" s="108">
        <v>106</v>
      </c>
      <c r="F18" s="108">
        <v>100</v>
      </c>
      <c r="G18" s="108">
        <v>100</v>
      </c>
      <c r="H18" s="108">
        <v>100</v>
      </c>
      <c r="I18" s="104" t="s">
        <v>104</v>
      </c>
      <c r="J18" s="116" t="s">
        <v>160</v>
      </c>
      <c r="K18" s="127" t="s">
        <v>320</v>
      </c>
      <c r="L18" s="100"/>
    </row>
    <row r="19" spans="1:12" ht="12.75" customHeight="1">
      <c r="A19" s="121" t="s">
        <v>341</v>
      </c>
      <c r="B19" s="121" t="s">
        <v>398</v>
      </c>
      <c r="C19" s="101">
        <v>330</v>
      </c>
      <c r="D19" s="107" t="s">
        <v>23</v>
      </c>
      <c r="E19" s="108">
        <v>65</v>
      </c>
      <c r="F19" s="108">
        <v>65</v>
      </c>
      <c r="G19" s="108">
        <v>65</v>
      </c>
      <c r="H19" s="108">
        <v>100</v>
      </c>
      <c r="I19" s="104" t="s">
        <v>112</v>
      </c>
      <c r="J19" s="116" t="s">
        <v>153</v>
      </c>
      <c r="K19" s="127" t="s">
        <v>320</v>
      </c>
      <c r="L19" s="100"/>
    </row>
    <row r="20" spans="1:12" ht="12.75" customHeight="1">
      <c r="A20" s="122" t="s">
        <v>341</v>
      </c>
      <c r="B20" s="121" t="s">
        <v>398</v>
      </c>
      <c r="C20" s="101" t="s">
        <v>182</v>
      </c>
      <c r="D20" s="101" t="s">
        <v>181</v>
      </c>
      <c r="E20" s="106">
        <v>40</v>
      </c>
      <c r="F20" s="106">
        <v>40</v>
      </c>
      <c r="G20" s="106">
        <v>40</v>
      </c>
      <c r="H20" s="103"/>
      <c r="I20" s="104" t="s">
        <v>177</v>
      </c>
      <c r="J20" s="103" t="s">
        <v>201</v>
      </c>
      <c r="K20" s="126" t="s">
        <v>320</v>
      </c>
      <c r="L20" s="105"/>
    </row>
    <row r="21" spans="1:12" ht="12.75" customHeight="1">
      <c r="A21" s="121" t="s">
        <v>341</v>
      </c>
      <c r="B21" s="121" t="s">
        <v>398</v>
      </c>
      <c r="C21" s="101">
        <v>210</v>
      </c>
      <c r="D21" s="107" t="s">
        <v>21</v>
      </c>
      <c r="E21" s="108">
        <v>70</v>
      </c>
      <c r="F21" s="108">
        <v>70</v>
      </c>
      <c r="G21" s="108">
        <v>70</v>
      </c>
      <c r="H21" s="108">
        <v>125</v>
      </c>
      <c r="I21" s="112" t="s">
        <v>102</v>
      </c>
      <c r="J21" s="116"/>
      <c r="K21" s="127" t="s">
        <v>320</v>
      </c>
      <c r="L21" s="100"/>
    </row>
    <row r="22" spans="1:12" ht="12.75" customHeight="1">
      <c r="A22" s="121" t="s">
        <v>341</v>
      </c>
      <c r="B22" s="121" t="s">
        <v>398</v>
      </c>
      <c r="C22" s="101">
        <v>332</v>
      </c>
      <c r="D22" s="107" t="s">
        <v>29</v>
      </c>
      <c r="E22" s="108">
        <v>85</v>
      </c>
      <c r="F22" s="108">
        <v>85</v>
      </c>
      <c r="G22" s="108">
        <v>85</v>
      </c>
      <c r="H22" s="108">
        <v>100</v>
      </c>
      <c r="I22" s="104" t="s">
        <v>114</v>
      </c>
      <c r="J22" s="116" t="s">
        <v>157</v>
      </c>
      <c r="K22" s="127" t="s">
        <v>320</v>
      </c>
      <c r="L22" s="100"/>
    </row>
    <row r="23" spans="1:12" ht="12.75" customHeight="1">
      <c r="A23" s="121" t="s">
        <v>371</v>
      </c>
      <c r="B23" s="121" t="s">
        <v>370</v>
      </c>
      <c r="C23" s="101" t="s">
        <v>28</v>
      </c>
      <c r="D23" s="107" t="s">
        <v>29</v>
      </c>
      <c r="E23" s="108">
        <v>130</v>
      </c>
      <c r="F23" s="108">
        <v>130</v>
      </c>
      <c r="G23" s="108">
        <v>130</v>
      </c>
      <c r="H23" s="108">
        <v>60</v>
      </c>
      <c r="I23" s="115" t="s">
        <v>106</v>
      </c>
      <c r="J23" s="116" t="s">
        <v>145</v>
      </c>
      <c r="K23" s="127" t="s">
        <v>320</v>
      </c>
      <c r="L23" s="100"/>
    </row>
    <row r="24" spans="1:12" ht="12.75" customHeight="1">
      <c r="A24" s="121" t="s">
        <v>379</v>
      </c>
      <c r="B24" s="121" t="s">
        <v>378</v>
      </c>
      <c r="C24" s="101">
        <v>324</v>
      </c>
      <c r="D24" s="101" t="s">
        <v>23</v>
      </c>
      <c r="E24" s="106">
        <v>32</v>
      </c>
      <c r="F24" s="106">
        <v>32</v>
      </c>
      <c r="G24" s="106">
        <v>32</v>
      </c>
      <c r="H24" s="108">
        <v>75</v>
      </c>
      <c r="I24" s="104" t="s">
        <v>108</v>
      </c>
      <c r="J24" s="116"/>
      <c r="K24" s="127" t="s">
        <v>320</v>
      </c>
      <c r="L24" s="100"/>
    </row>
    <row r="25" spans="1:12" ht="12.75" customHeight="1">
      <c r="A25" s="121" t="s">
        <v>379</v>
      </c>
      <c r="B25" s="121" t="s">
        <v>378</v>
      </c>
      <c r="C25" s="101">
        <v>338</v>
      </c>
      <c r="D25" s="107" t="s">
        <v>21</v>
      </c>
      <c r="E25" s="108">
        <v>55</v>
      </c>
      <c r="F25" s="108">
        <v>55</v>
      </c>
      <c r="G25" s="108">
        <v>55</v>
      </c>
      <c r="H25" s="108">
        <v>75</v>
      </c>
      <c r="I25" s="104" t="s">
        <v>108</v>
      </c>
      <c r="J25" s="116" t="s">
        <v>159</v>
      </c>
      <c r="K25" s="127" t="s">
        <v>320</v>
      </c>
      <c r="L25" s="100"/>
    </row>
    <row r="26" spans="1:12" ht="12.75" customHeight="1">
      <c r="A26" s="121" t="s">
        <v>365</v>
      </c>
      <c r="B26" s="121" t="s">
        <v>364</v>
      </c>
      <c r="C26" s="101" t="s">
        <v>91</v>
      </c>
      <c r="D26" s="107" t="s">
        <v>23</v>
      </c>
      <c r="E26" s="108">
        <v>50</v>
      </c>
      <c r="F26" s="108">
        <v>50</v>
      </c>
      <c r="G26" s="108">
        <v>50</v>
      </c>
      <c r="H26" s="108">
        <v>40</v>
      </c>
      <c r="I26" s="104" t="s">
        <v>116</v>
      </c>
      <c r="J26" s="116"/>
      <c r="K26" s="127" t="s">
        <v>320</v>
      </c>
      <c r="L26" s="100"/>
    </row>
    <row r="27" spans="1:12" ht="12.75" customHeight="1">
      <c r="A27" s="121" t="s">
        <v>365</v>
      </c>
      <c r="B27" s="121" t="s">
        <v>364</v>
      </c>
      <c r="C27" s="101" t="s">
        <v>70</v>
      </c>
      <c r="D27" s="107" t="s">
        <v>23</v>
      </c>
      <c r="E27" s="108">
        <v>45</v>
      </c>
      <c r="F27" s="108">
        <v>45</v>
      </c>
      <c r="G27" s="108">
        <v>45</v>
      </c>
      <c r="H27" s="108">
        <v>25</v>
      </c>
      <c r="I27" s="116" t="s">
        <v>124</v>
      </c>
      <c r="J27" s="116" t="s">
        <v>167</v>
      </c>
      <c r="K27" s="127" t="s">
        <v>320</v>
      </c>
      <c r="L27" s="100"/>
    </row>
    <row r="28" spans="1:12" ht="12.75" customHeight="1">
      <c r="A28" s="121" t="s">
        <v>365</v>
      </c>
      <c r="B28" s="121" t="s">
        <v>364</v>
      </c>
      <c r="C28" s="101" t="s">
        <v>31</v>
      </c>
      <c r="D28" s="107" t="s">
        <v>29</v>
      </c>
      <c r="E28" s="108">
        <v>80</v>
      </c>
      <c r="F28" s="108">
        <v>80</v>
      </c>
      <c r="G28" s="108">
        <v>80</v>
      </c>
      <c r="H28" s="108">
        <v>150</v>
      </c>
      <c r="I28" s="112" t="s">
        <v>104</v>
      </c>
      <c r="J28" s="116"/>
      <c r="K28" s="127" t="s">
        <v>320</v>
      </c>
      <c r="L28" s="100"/>
    </row>
    <row r="29" spans="1:12" ht="12.75" customHeight="1">
      <c r="A29" s="121" t="s">
        <v>361</v>
      </c>
      <c r="B29" s="121" t="s">
        <v>360</v>
      </c>
      <c r="C29" s="101" t="s">
        <v>31</v>
      </c>
      <c r="D29" s="107" t="s">
        <v>23</v>
      </c>
      <c r="E29" s="108">
        <v>80</v>
      </c>
      <c r="F29" s="108">
        <v>80</v>
      </c>
      <c r="G29" s="108">
        <v>80</v>
      </c>
      <c r="H29" s="108">
        <v>200</v>
      </c>
      <c r="I29" s="112" t="s">
        <v>103</v>
      </c>
      <c r="J29" s="116" t="s">
        <v>143</v>
      </c>
      <c r="K29" s="127" t="s">
        <v>320</v>
      </c>
      <c r="L29" s="100"/>
    </row>
    <row r="30" spans="1:12" ht="12.75" customHeight="1">
      <c r="A30" s="121" t="s">
        <v>361</v>
      </c>
      <c r="B30" s="121" t="s">
        <v>360</v>
      </c>
      <c r="C30" s="101">
        <v>315</v>
      </c>
      <c r="D30" s="107" t="s">
        <v>21</v>
      </c>
      <c r="E30" s="108">
        <v>61</v>
      </c>
      <c r="F30" s="108">
        <v>61</v>
      </c>
      <c r="G30" s="108">
        <v>61</v>
      </c>
      <c r="H30" s="108">
        <v>90</v>
      </c>
      <c r="I30" s="104" t="s">
        <v>111</v>
      </c>
      <c r="J30" s="116" t="s">
        <v>151</v>
      </c>
      <c r="K30" s="127" t="s">
        <v>320</v>
      </c>
      <c r="L30" s="100"/>
    </row>
    <row r="31" spans="1:12" ht="12.75" customHeight="1">
      <c r="A31" s="121" t="s">
        <v>347</v>
      </c>
      <c r="B31" s="121" t="s">
        <v>346</v>
      </c>
      <c r="C31" s="101" t="s">
        <v>76</v>
      </c>
      <c r="D31" s="107" t="s">
        <v>83</v>
      </c>
      <c r="E31" s="108">
        <v>100</v>
      </c>
      <c r="F31" s="108">
        <v>100</v>
      </c>
      <c r="G31" s="108">
        <v>100</v>
      </c>
      <c r="H31" s="108"/>
      <c r="I31" s="109" t="s">
        <v>97</v>
      </c>
      <c r="J31" s="110" t="s">
        <v>204</v>
      </c>
      <c r="K31" s="126" t="s">
        <v>320</v>
      </c>
      <c r="L31" s="100"/>
    </row>
    <row r="32" spans="1:12" ht="12.75" customHeight="1">
      <c r="A32" s="121" t="s">
        <v>347</v>
      </c>
      <c r="B32" s="121" t="s">
        <v>346</v>
      </c>
      <c r="C32" s="101" t="s">
        <v>81</v>
      </c>
      <c r="D32" s="107" t="s">
        <v>83</v>
      </c>
      <c r="E32" s="108">
        <v>100</v>
      </c>
      <c r="F32" s="108">
        <v>85</v>
      </c>
      <c r="G32" s="108">
        <v>100</v>
      </c>
      <c r="H32" s="108"/>
      <c r="I32" s="109" t="s">
        <v>97</v>
      </c>
      <c r="J32" s="110"/>
      <c r="K32" s="126" t="s">
        <v>320</v>
      </c>
      <c r="L32" s="100"/>
    </row>
    <row r="33" spans="1:12" ht="12.75" customHeight="1">
      <c r="A33" s="121" t="s">
        <v>347</v>
      </c>
      <c r="B33" s="121" t="s">
        <v>346</v>
      </c>
      <c r="C33" s="101" t="s">
        <v>79</v>
      </c>
      <c r="D33" s="107" t="s">
        <v>84</v>
      </c>
      <c r="E33" s="108">
        <v>100</v>
      </c>
      <c r="F33" s="108">
        <v>100</v>
      </c>
      <c r="G33" s="108">
        <v>100</v>
      </c>
      <c r="H33" s="108"/>
      <c r="I33" s="109" t="s">
        <v>97</v>
      </c>
      <c r="J33" s="110" t="s">
        <v>204</v>
      </c>
      <c r="K33" s="126" t="s">
        <v>320</v>
      </c>
      <c r="L33" s="100"/>
    </row>
    <row r="34" spans="1:12" ht="12.75" customHeight="1">
      <c r="A34" s="121" t="s">
        <v>375</v>
      </c>
      <c r="B34" s="121" t="s">
        <v>374</v>
      </c>
      <c r="C34" s="101" t="s">
        <v>50</v>
      </c>
      <c r="D34" s="107" t="s">
        <v>23</v>
      </c>
      <c r="E34" s="108">
        <v>60</v>
      </c>
      <c r="F34" s="108">
        <v>45</v>
      </c>
      <c r="G34" s="108">
        <v>45</v>
      </c>
      <c r="H34" s="108">
        <v>45</v>
      </c>
      <c r="I34" s="104" t="s">
        <v>109</v>
      </c>
      <c r="J34" s="116" t="s">
        <v>149</v>
      </c>
      <c r="K34" s="127" t="s">
        <v>320</v>
      </c>
      <c r="L34" s="100"/>
    </row>
    <row r="35" spans="1:12" ht="12.75" customHeight="1">
      <c r="A35" s="121" t="s">
        <v>375</v>
      </c>
      <c r="B35" s="121" t="s">
        <v>374</v>
      </c>
      <c r="C35" s="101">
        <v>330</v>
      </c>
      <c r="D35" s="107" t="s">
        <v>25</v>
      </c>
      <c r="E35" s="108">
        <v>65</v>
      </c>
      <c r="F35" s="108">
        <v>65</v>
      </c>
      <c r="G35" s="108">
        <v>65</v>
      </c>
      <c r="H35" s="108">
        <v>100</v>
      </c>
      <c r="I35" s="104" t="s">
        <v>104</v>
      </c>
      <c r="J35" s="116"/>
      <c r="K35" s="127" t="s">
        <v>320</v>
      </c>
      <c r="L35" s="100"/>
    </row>
    <row r="36" spans="1:12" ht="12.75" customHeight="1">
      <c r="A36" s="121" t="s">
        <v>375</v>
      </c>
      <c r="B36" s="121" t="s">
        <v>374</v>
      </c>
      <c r="C36" s="101">
        <v>313</v>
      </c>
      <c r="D36" s="107" t="s">
        <v>21</v>
      </c>
      <c r="E36" s="108">
        <v>60</v>
      </c>
      <c r="F36" s="108">
        <v>60</v>
      </c>
      <c r="G36" s="108">
        <v>60</v>
      </c>
      <c r="H36" s="108">
        <v>100</v>
      </c>
      <c r="I36" s="104" t="s">
        <v>109</v>
      </c>
      <c r="J36" s="116" t="s">
        <v>148</v>
      </c>
      <c r="K36" s="127" t="s">
        <v>320</v>
      </c>
      <c r="L36" s="100"/>
    </row>
    <row r="37" spans="1:12" ht="12.75" customHeight="1">
      <c r="A37" s="121" t="s">
        <v>363</v>
      </c>
      <c r="B37" s="121" t="s">
        <v>362</v>
      </c>
      <c r="C37" s="101" t="s">
        <v>31</v>
      </c>
      <c r="D37" s="107" t="s">
        <v>21</v>
      </c>
      <c r="E37" s="108">
        <v>80</v>
      </c>
      <c r="F37" s="108">
        <v>80</v>
      </c>
      <c r="G37" s="108">
        <v>80</v>
      </c>
      <c r="H37" s="108">
        <v>150</v>
      </c>
      <c r="I37" s="112" t="s">
        <v>103</v>
      </c>
      <c r="J37" s="116" t="s">
        <v>143</v>
      </c>
      <c r="K37" s="127" t="s">
        <v>320</v>
      </c>
      <c r="L37" s="100"/>
    </row>
    <row r="38" spans="1:12" ht="12.75" customHeight="1">
      <c r="A38" s="121" t="s">
        <v>363</v>
      </c>
      <c r="B38" s="121" t="s">
        <v>362</v>
      </c>
      <c r="C38" s="101">
        <v>323</v>
      </c>
      <c r="D38" s="101" t="s">
        <v>21</v>
      </c>
      <c r="E38" s="106">
        <v>46</v>
      </c>
      <c r="F38" s="106">
        <v>65</v>
      </c>
      <c r="G38" s="106">
        <v>46</v>
      </c>
      <c r="H38" s="108">
        <v>75</v>
      </c>
      <c r="I38" s="104" t="s">
        <v>103</v>
      </c>
      <c r="J38" s="116" t="s">
        <v>152</v>
      </c>
      <c r="K38" s="127" t="s">
        <v>320</v>
      </c>
      <c r="L38" s="100"/>
    </row>
    <row r="39" spans="1:12" ht="12.75" customHeight="1">
      <c r="A39" s="121" t="s">
        <v>377</v>
      </c>
      <c r="B39" s="121" t="s">
        <v>376</v>
      </c>
      <c r="C39" s="101">
        <v>315</v>
      </c>
      <c r="D39" s="107" t="s">
        <v>23</v>
      </c>
      <c r="E39" s="108">
        <v>61</v>
      </c>
      <c r="F39" s="108">
        <v>61</v>
      </c>
      <c r="G39" s="108">
        <v>61</v>
      </c>
      <c r="H39" s="108">
        <v>90</v>
      </c>
      <c r="I39" s="104" t="s">
        <v>110</v>
      </c>
      <c r="J39" s="116" t="s">
        <v>150</v>
      </c>
      <c r="K39" s="127" t="s">
        <v>320</v>
      </c>
      <c r="L39" s="100"/>
    </row>
    <row r="40" spans="1:12" ht="12.75" customHeight="1">
      <c r="A40" s="121" t="s">
        <v>377</v>
      </c>
      <c r="B40" s="121" t="s">
        <v>376</v>
      </c>
      <c r="C40" s="101">
        <v>339</v>
      </c>
      <c r="D40" s="107" t="s">
        <v>23</v>
      </c>
      <c r="E40" s="108">
        <v>70</v>
      </c>
      <c r="F40" s="108">
        <v>50</v>
      </c>
      <c r="G40" s="108">
        <v>50</v>
      </c>
      <c r="H40" s="108">
        <v>80</v>
      </c>
      <c r="I40" s="104" t="s">
        <v>386</v>
      </c>
      <c r="J40" s="116" t="s">
        <v>145</v>
      </c>
      <c r="K40" s="127" t="s">
        <v>320</v>
      </c>
      <c r="L40" s="100"/>
    </row>
    <row r="41" spans="1:12" ht="12.75" customHeight="1">
      <c r="A41" s="121" t="s">
        <v>377</v>
      </c>
      <c r="B41" s="121" t="s">
        <v>376</v>
      </c>
      <c r="C41" s="101">
        <v>334</v>
      </c>
      <c r="D41" s="107" t="s">
        <v>21</v>
      </c>
      <c r="E41" s="108">
        <v>35</v>
      </c>
      <c r="F41" s="108">
        <v>35</v>
      </c>
      <c r="G41" s="108">
        <v>35</v>
      </c>
      <c r="H41" s="108">
        <v>120</v>
      </c>
      <c r="I41" s="104" t="s">
        <v>117</v>
      </c>
      <c r="J41" s="116" t="s">
        <v>158</v>
      </c>
      <c r="K41" s="127" t="s">
        <v>320</v>
      </c>
      <c r="L41" s="100"/>
    </row>
    <row r="42" spans="1:12" ht="12.75" customHeight="1">
      <c r="A42" s="121" t="s">
        <v>377</v>
      </c>
      <c r="B42" s="121" t="s">
        <v>376</v>
      </c>
      <c r="C42" s="101">
        <v>339</v>
      </c>
      <c r="D42" s="107" t="s">
        <v>21</v>
      </c>
      <c r="E42" s="108">
        <v>80</v>
      </c>
      <c r="F42" s="108">
        <v>80</v>
      </c>
      <c r="G42" s="108">
        <v>80</v>
      </c>
      <c r="H42" s="108">
        <v>80</v>
      </c>
      <c r="I42" s="104" t="s">
        <v>119</v>
      </c>
      <c r="J42" s="116" t="s">
        <v>149</v>
      </c>
      <c r="K42" s="127" t="s">
        <v>320</v>
      </c>
      <c r="L42" s="100"/>
    </row>
    <row r="43" spans="1:12" ht="12.75" customHeight="1">
      <c r="A43" s="121" t="s">
        <v>390</v>
      </c>
      <c r="B43" s="121" t="s">
        <v>389</v>
      </c>
      <c r="C43" s="101">
        <v>360</v>
      </c>
      <c r="D43" s="107" t="s">
        <v>23</v>
      </c>
      <c r="E43" s="108">
        <v>29</v>
      </c>
      <c r="F43" s="108">
        <v>29</v>
      </c>
      <c r="G43" s="108">
        <v>29</v>
      </c>
      <c r="H43" s="108">
        <v>70</v>
      </c>
      <c r="I43" s="104" t="s">
        <v>121</v>
      </c>
      <c r="J43" s="116" t="s">
        <v>164</v>
      </c>
      <c r="K43" s="127" t="s">
        <v>320</v>
      </c>
      <c r="L43" s="100"/>
    </row>
    <row r="44" spans="1:12" ht="12.75" customHeight="1">
      <c r="A44" s="124" t="s">
        <v>390</v>
      </c>
      <c r="B44" s="121" t="s">
        <v>389</v>
      </c>
      <c r="C44" s="101" t="s">
        <v>333</v>
      </c>
      <c r="D44" s="101" t="s">
        <v>21</v>
      </c>
      <c r="E44" s="106">
        <v>90</v>
      </c>
      <c r="F44" s="106">
        <v>90</v>
      </c>
      <c r="G44" s="106">
        <v>90</v>
      </c>
      <c r="H44" s="120" t="s">
        <v>32</v>
      </c>
      <c r="I44" s="116" t="s">
        <v>124</v>
      </c>
      <c r="J44" s="103" t="s">
        <v>172</v>
      </c>
      <c r="K44" s="128" t="s">
        <v>320</v>
      </c>
      <c r="L44" s="100"/>
    </row>
    <row r="45" spans="1:12" ht="12.75" customHeight="1">
      <c r="A45" s="121" t="s">
        <v>390</v>
      </c>
      <c r="B45" s="121" t="s">
        <v>389</v>
      </c>
      <c r="C45" s="101">
        <v>361</v>
      </c>
      <c r="D45" s="107" t="s">
        <v>30</v>
      </c>
      <c r="E45" s="108">
        <v>15</v>
      </c>
      <c r="F45" s="108">
        <v>15</v>
      </c>
      <c r="G45" s="108">
        <v>15</v>
      </c>
      <c r="H45" s="108">
        <v>70</v>
      </c>
      <c r="I45" s="104" t="s">
        <v>121</v>
      </c>
      <c r="J45" s="103" t="s">
        <v>163</v>
      </c>
      <c r="K45" s="127" t="s">
        <v>320</v>
      </c>
      <c r="L45" s="100"/>
    </row>
    <row r="46" spans="1:12" ht="12.75" customHeight="1">
      <c r="A46" s="121" t="s">
        <v>355</v>
      </c>
      <c r="B46" s="121" t="s">
        <v>354</v>
      </c>
      <c r="C46" s="101" t="s">
        <v>24</v>
      </c>
      <c r="D46" s="107" t="s">
        <v>25</v>
      </c>
      <c r="E46" s="108">
        <v>100</v>
      </c>
      <c r="F46" s="108">
        <v>100</v>
      </c>
      <c r="G46" s="108">
        <v>100</v>
      </c>
      <c r="H46" s="108">
        <v>60</v>
      </c>
      <c r="I46" s="117" t="s">
        <v>106</v>
      </c>
      <c r="J46" s="116" t="s">
        <v>145</v>
      </c>
      <c r="K46" s="127" t="s">
        <v>320</v>
      </c>
      <c r="L46" s="100"/>
    </row>
    <row r="47" spans="1:12" ht="12.75" customHeight="1">
      <c r="A47" s="121" t="s">
        <v>355</v>
      </c>
      <c r="B47" s="121" t="s">
        <v>354</v>
      </c>
      <c r="C47" s="101" t="s">
        <v>89</v>
      </c>
      <c r="D47" s="107" t="s">
        <v>21</v>
      </c>
      <c r="E47" s="108">
        <v>171</v>
      </c>
      <c r="F47" s="108">
        <v>150</v>
      </c>
      <c r="G47" s="108">
        <v>150</v>
      </c>
      <c r="H47" s="108">
        <v>100</v>
      </c>
      <c r="I47" s="112" t="s">
        <v>100</v>
      </c>
      <c r="J47" s="116"/>
      <c r="K47" s="127" t="s">
        <v>320</v>
      </c>
      <c r="L47" s="100"/>
    </row>
    <row r="48" spans="1:12" ht="12.75" customHeight="1">
      <c r="A48" s="121" t="s">
        <v>359</v>
      </c>
      <c r="B48" s="121" t="s">
        <v>358</v>
      </c>
      <c r="C48" s="101">
        <v>210</v>
      </c>
      <c r="D48" s="107" t="s">
        <v>23</v>
      </c>
      <c r="E48" s="108">
        <v>66</v>
      </c>
      <c r="F48" s="108">
        <v>66</v>
      </c>
      <c r="G48" s="108">
        <v>66</v>
      </c>
      <c r="H48" s="108">
        <v>225</v>
      </c>
      <c r="I48" s="117" t="s">
        <v>101</v>
      </c>
      <c r="J48" s="116" t="s">
        <v>142</v>
      </c>
      <c r="K48" s="127" t="s">
        <v>320</v>
      </c>
      <c r="L48" s="100"/>
    </row>
    <row r="49" spans="1:12" ht="12.75" customHeight="1">
      <c r="A49" s="121" t="s">
        <v>367</v>
      </c>
      <c r="B49" s="121" t="s">
        <v>366</v>
      </c>
      <c r="C49" s="101" t="s">
        <v>24</v>
      </c>
      <c r="D49" s="107" t="s">
        <v>26</v>
      </c>
      <c r="E49" s="108">
        <v>100</v>
      </c>
      <c r="F49" s="108">
        <v>100</v>
      </c>
      <c r="G49" s="108">
        <v>100</v>
      </c>
      <c r="H49" s="108">
        <v>60</v>
      </c>
      <c r="I49" s="117" t="s">
        <v>106</v>
      </c>
      <c r="J49" s="116" t="s">
        <v>146</v>
      </c>
      <c r="K49" s="127" t="s">
        <v>320</v>
      </c>
      <c r="L49" s="100"/>
    </row>
    <row r="50" spans="1:12" ht="12.75" customHeight="1">
      <c r="A50" s="121" t="s">
        <v>367</v>
      </c>
      <c r="B50" s="121" t="s">
        <v>366</v>
      </c>
      <c r="C50" s="101">
        <v>332</v>
      </c>
      <c r="D50" s="107" t="s">
        <v>21</v>
      </c>
      <c r="E50" s="108">
        <v>85</v>
      </c>
      <c r="F50" s="108">
        <v>85</v>
      </c>
      <c r="G50" s="108">
        <v>85</v>
      </c>
      <c r="H50" s="108">
        <v>100</v>
      </c>
      <c r="I50" s="104" t="s">
        <v>104</v>
      </c>
      <c r="J50" s="116" t="s">
        <v>156</v>
      </c>
      <c r="K50" s="127" t="s">
        <v>320</v>
      </c>
      <c r="L50" s="100"/>
    </row>
    <row r="51" spans="1:12" ht="12.75" customHeight="1">
      <c r="A51" s="121" t="s">
        <v>395</v>
      </c>
      <c r="B51" s="121" t="s">
        <v>394</v>
      </c>
      <c r="C51" s="101" t="s">
        <v>27</v>
      </c>
      <c r="D51" s="107" t="s">
        <v>23</v>
      </c>
      <c r="E51" s="108">
        <v>95</v>
      </c>
      <c r="F51" s="108">
        <v>95</v>
      </c>
      <c r="G51" s="108">
        <v>95</v>
      </c>
      <c r="H51" s="108">
        <v>120</v>
      </c>
      <c r="I51" s="117" t="s">
        <v>108</v>
      </c>
      <c r="J51" s="116" t="s">
        <v>174</v>
      </c>
      <c r="K51" s="127" t="s">
        <v>320</v>
      </c>
      <c r="L51" s="100"/>
    </row>
    <row r="52" spans="1:12" ht="12.75" customHeight="1">
      <c r="A52" s="124" t="s">
        <v>395</v>
      </c>
      <c r="B52" s="121" t="s">
        <v>394</v>
      </c>
      <c r="C52" s="101" t="s">
        <v>334</v>
      </c>
      <c r="D52" s="101" t="s">
        <v>21</v>
      </c>
      <c r="E52" s="106">
        <v>90</v>
      </c>
      <c r="F52" s="106">
        <v>90</v>
      </c>
      <c r="G52" s="106">
        <v>90</v>
      </c>
      <c r="H52" s="120" t="s">
        <v>32</v>
      </c>
      <c r="I52" s="116" t="s">
        <v>124</v>
      </c>
      <c r="J52" s="103" t="s">
        <v>172</v>
      </c>
      <c r="K52" s="128" t="s">
        <v>320</v>
      </c>
      <c r="L52" s="100"/>
    </row>
    <row r="53" spans="1:12" ht="12.75" customHeight="1">
      <c r="A53" s="121" t="s">
        <v>431</v>
      </c>
      <c r="B53" s="121" t="s">
        <v>430</v>
      </c>
      <c r="C53" s="101" t="s">
        <v>180</v>
      </c>
      <c r="D53" s="101" t="s">
        <v>183</v>
      </c>
      <c r="E53" s="106">
        <v>35</v>
      </c>
      <c r="F53" s="106">
        <v>35</v>
      </c>
      <c r="G53" s="106">
        <v>35</v>
      </c>
      <c r="H53" s="103"/>
      <c r="I53" s="104" t="s">
        <v>177</v>
      </c>
      <c r="J53" s="103" t="s">
        <v>202</v>
      </c>
      <c r="K53" s="126" t="s">
        <v>320</v>
      </c>
      <c r="L53" s="100"/>
    </row>
    <row r="54" spans="1:12" ht="12.75" customHeight="1">
      <c r="A54" s="121" t="s">
        <v>431</v>
      </c>
      <c r="B54" s="121" t="s">
        <v>430</v>
      </c>
      <c r="C54" s="101" t="s">
        <v>82</v>
      </c>
      <c r="D54" s="107" t="s">
        <v>84</v>
      </c>
      <c r="E54" s="108">
        <v>100</v>
      </c>
      <c r="F54" s="108">
        <v>100</v>
      </c>
      <c r="G54" s="108">
        <v>100</v>
      </c>
      <c r="H54" s="108"/>
      <c r="I54" s="109" t="s">
        <v>97</v>
      </c>
      <c r="J54" s="111" t="s">
        <v>204</v>
      </c>
      <c r="K54" s="127" t="s">
        <v>320</v>
      </c>
      <c r="L54" s="100"/>
    </row>
    <row r="55" spans="1:12" ht="12.75" customHeight="1">
      <c r="A55" s="121" t="s">
        <v>391</v>
      </c>
      <c r="B55" s="121" t="s">
        <v>340</v>
      </c>
      <c r="C55" s="101">
        <v>401</v>
      </c>
      <c r="D55" s="107" t="s">
        <v>21</v>
      </c>
      <c r="E55" s="108">
        <v>40</v>
      </c>
      <c r="F55" s="108">
        <v>40</v>
      </c>
      <c r="G55" s="108">
        <v>40</v>
      </c>
      <c r="H55" s="108">
        <v>25</v>
      </c>
      <c r="I55" s="104" t="s">
        <v>125</v>
      </c>
      <c r="J55" s="116" t="s">
        <v>168</v>
      </c>
      <c r="K55" s="127" t="s">
        <v>320</v>
      </c>
      <c r="L55" s="100"/>
    </row>
    <row r="56" spans="1:12" ht="12.75" customHeight="1">
      <c r="A56" s="121" t="s">
        <v>357</v>
      </c>
      <c r="B56" s="121" t="s">
        <v>356</v>
      </c>
      <c r="C56" s="101" t="s">
        <v>86</v>
      </c>
      <c r="D56" s="107" t="s">
        <v>23</v>
      </c>
      <c r="E56" s="108">
        <v>120</v>
      </c>
      <c r="F56" s="108">
        <v>120</v>
      </c>
      <c r="G56" s="108">
        <v>120</v>
      </c>
      <c r="H56" s="108" t="s">
        <v>137</v>
      </c>
      <c r="I56" s="112" t="s">
        <v>396</v>
      </c>
      <c r="J56" s="114" t="s">
        <v>134</v>
      </c>
      <c r="K56" s="127" t="s">
        <v>320</v>
      </c>
      <c r="L56" s="100"/>
    </row>
    <row r="57" spans="1:12" ht="12.75" customHeight="1">
      <c r="A57" s="121" t="s">
        <v>357</v>
      </c>
      <c r="B57" s="121" t="s">
        <v>356</v>
      </c>
      <c r="C57" s="101">
        <v>340</v>
      </c>
      <c r="D57" s="107" t="s">
        <v>23</v>
      </c>
      <c r="E57" s="108">
        <v>118</v>
      </c>
      <c r="F57" s="108">
        <v>120</v>
      </c>
      <c r="G57" s="108">
        <v>100</v>
      </c>
      <c r="H57" s="108">
        <v>75</v>
      </c>
      <c r="I57" s="104" t="s">
        <v>120</v>
      </c>
      <c r="J57" s="116" t="s">
        <v>161</v>
      </c>
      <c r="K57" s="127" t="s">
        <v>320</v>
      </c>
      <c r="L57" s="100" t="s">
        <v>408</v>
      </c>
    </row>
    <row r="58" spans="1:12" ht="12.75" customHeight="1">
      <c r="A58" s="121" t="s">
        <v>357</v>
      </c>
      <c r="B58" s="121" t="s">
        <v>356</v>
      </c>
      <c r="C58" s="101" t="s">
        <v>90</v>
      </c>
      <c r="D58" s="107" t="s">
        <v>35</v>
      </c>
      <c r="E58" s="108">
        <v>270</v>
      </c>
      <c r="F58" s="108">
        <v>165</v>
      </c>
      <c r="G58" s="108">
        <v>165</v>
      </c>
      <c r="H58" s="108" t="s">
        <v>138</v>
      </c>
      <c r="I58" s="112" t="s">
        <v>100</v>
      </c>
      <c r="J58" s="114" t="s">
        <v>139</v>
      </c>
      <c r="K58" s="127" t="s">
        <v>320</v>
      </c>
      <c r="L58" s="100"/>
    </row>
    <row r="59" spans="1:12" ht="12.75" customHeight="1">
      <c r="A59" s="121" t="s">
        <v>405</v>
      </c>
      <c r="B59" s="121" t="s">
        <v>404</v>
      </c>
      <c r="C59" s="101" t="s">
        <v>27</v>
      </c>
      <c r="D59" s="107" t="s">
        <v>21</v>
      </c>
      <c r="E59" s="108">
        <v>60</v>
      </c>
      <c r="F59" s="108">
        <v>60</v>
      </c>
      <c r="G59" s="108">
        <v>60</v>
      </c>
      <c r="H59" s="108">
        <v>75</v>
      </c>
      <c r="I59" s="117" t="s">
        <v>108</v>
      </c>
      <c r="J59" s="116" t="s">
        <v>174</v>
      </c>
      <c r="K59" s="127" t="s">
        <v>320</v>
      </c>
      <c r="L59" s="100"/>
    </row>
    <row r="60" spans="1:12" ht="12.75" customHeight="1">
      <c r="A60" s="121" t="s">
        <v>345</v>
      </c>
      <c r="B60" s="121" t="s">
        <v>344</v>
      </c>
      <c r="C60" s="101" t="s">
        <v>75</v>
      </c>
      <c r="D60" s="107" t="s">
        <v>83</v>
      </c>
      <c r="E60" s="108">
        <v>122</v>
      </c>
      <c r="F60" s="108">
        <v>122</v>
      </c>
      <c r="G60" s="108">
        <v>122</v>
      </c>
      <c r="H60" s="108" t="s">
        <v>179</v>
      </c>
      <c r="I60" s="109" t="s">
        <v>97</v>
      </c>
      <c r="J60" s="110" t="s">
        <v>203</v>
      </c>
      <c r="K60" s="126" t="s">
        <v>320</v>
      </c>
      <c r="L60" s="100"/>
    </row>
    <row r="61" spans="1:12" ht="12.75" customHeight="1">
      <c r="A61" s="121" t="s">
        <v>345</v>
      </c>
      <c r="B61" s="121" t="s">
        <v>344</v>
      </c>
      <c r="C61" s="101" t="s">
        <v>78</v>
      </c>
      <c r="D61" s="107" t="s">
        <v>84</v>
      </c>
      <c r="E61" s="108">
        <v>122</v>
      </c>
      <c r="F61" s="108">
        <v>122</v>
      </c>
      <c r="G61" s="108">
        <v>122</v>
      </c>
      <c r="H61" s="108" t="s">
        <v>179</v>
      </c>
      <c r="I61" s="109" t="s">
        <v>97</v>
      </c>
      <c r="J61" s="110" t="s">
        <v>203</v>
      </c>
      <c r="K61" s="126" t="s">
        <v>320</v>
      </c>
      <c r="L61" s="100"/>
    </row>
    <row r="62" spans="1:12" ht="12.75" customHeight="1">
      <c r="A62" s="121" t="s">
        <v>349</v>
      </c>
      <c r="B62" s="121" t="s">
        <v>348</v>
      </c>
      <c r="C62" s="101" t="s">
        <v>77</v>
      </c>
      <c r="D62" s="107" t="s">
        <v>83</v>
      </c>
      <c r="E62" s="108">
        <v>100</v>
      </c>
      <c r="F62" s="108">
        <v>100</v>
      </c>
      <c r="G62" s="108">
        <v>100</v>
      </c>
      <c r="H62" s="108"/>
      <c r="I62" s="109" t="s">
        <v>97</v>
      </c>
      <c r="J62" s="110" t="s">
        <v>204</v>
      </c>
      <c r="K62" s="126" t="s">
        <v>320</v>
      </c>
      <c r="L62" s="100"/>
    </row>
    <row r="63" spans="1:12" ht="12.75" customHeight="1">
      <c r="A63" s="121" t="s">
        <v>349</v>
      </c>
      <c r="B63" s="121" t="s">
        <v>348</v>
      </c>
      <c r="C63" s="101" t="s">
        <v>57</v>
      </c>
      <c r="D63" s="107" t="s">
        <v>21</v>
      </c>
      <c r="E63" s="108">
        <v>85</v>
      </c>
      <c r="F63" s="108">
        <v>85</v>
      </c>
      <c r="G63" s="108">
        <v>85</v>
      </c>
      <c r="H63" s="108">
        <v>100</v>
      </c>
      <c r="I63" s="104" t="s">
        <v>102</v>
      </c>
      <c r="J63" s="116"/>
      <c r="K63" s="127" t="s">
        <v>320</v>
      </c>
      <c r="L63" s="100"/>
    </row>
    <row r="64" spans="1:12" ht="12.75" customHeight="1">
      <c r="A64" s="121" t="s">
        <v>349</v>
      </c>
      <c r="B64" s="121" t="s">
        <v>348</v>
      </c>
      <c r="C64" s="101">
        <v>333</v>
      </c>
      <c r="D64" s="107" t="s">
        <v>21</v>
      </c>
      <c r="E64" s="108">
        <v>12</v>
      </c>
      <c r="F64" s="108">
        <v>12</v>
      </c>
      <c r="G64" s="108">
        <v>12</v>
      </c>
      <c r="H64" s="108">
        <v>100</v>
      </c>
      <c r="I64" s="104" t="s">
        <v>116</v>
      </c>
      <c r="J64" s="116"/>
      <c r="K64" s="127" t="s">
        <v>320</v>
      </c>
      <c r="L64" s="100"/>
    </row>
    <row r="65" spans="1:12" ht="12.75" customHeight="1">
      <c r="A65" s="121" t="s">
        <v>435</v>
      </c>
      <c r="B65" s="121" t="s">
        <v>436</v>
      </c>
      <c r="C65" s="101" t="s">
        <v>28</v>
      </c>
      <c r="D65" s="107" t="s">
        <v>21</v>
      </c>
      <c r="E65" s="108">
        <v>60</v>
      </c>
      <c r="F65" s="108">
        <v>60</v>
      </c>
      <c r="G65" s="108">
        <v>60</v>
      </c>
      <c r="H65" s="108">
        <v>60</v>
      </c>
      <c r="I65" s="115" t="s">
        <v>107</v>
      </c>
      <c r="J65" s="116" t="s">
        <v>147</v>
      </c>
      <c r="K65" s="127" t="s">
        <v>320</v>
      </c>
      <c r="L65" s="100" t="s">
        <v>441</v>
      </c>
    </row>
    <row r="66" spans="1:12" ht="12.75" customHeight="1">
      <c r="A66" s="121" t="s">
        <v>393</v>
      </c>
      <c r="B66" s="121" t="s">
        <v>392</v>
      </c>
      <c r="C66" s="101" t="s">
        <v>332</v>
      </c>
      <c r="D66" s="107" t="s">
        <v>171</v>
      </c>
      <c r="E66" s="108">
        <v>170</v>
      </c>
      <c r="F66" s="108">
        <v>170</v>
      </c>
      <c r="G66" s="108">
        <v>170</v>
      </c>
      <c r="H66" s="119" t="s">
        <v>32</v>
      </c>
      <c r="I66" s="104" t="s">
        <v>110</v>
      </c>
      <c r="J66" s="103" t="s">
        <v>173</v>
      </c>
      <c r="K66" s="127" t="s">
        <v>320</v>
      </c>
      <c r="L66" s="100"/>
    </row>
    <row r="67" spans="1:12" ht="12.75" customHeight="1">
      <c r="A67" s="121" t="s">
        <v>429</v>
      </c>
      <c r="B67" s="121" t="s">
        <v>428</v>
      </c>
      <c r="C67" s="101" t="s">
        <v>426</v>
      </c>
      <c r="D67" s="107" t="s">
        <v>83</v>
      </c>
      <c r="E67" s="108"/>
      <c r="F67" s="108">
        <v>10</v>
      </c>
      <c r="G67" s="108"/>
      <c r="H67" s="108"/>
      <c r="I67" s="104" t="s">
        <v>97</v>
      </c>
      <c r="J67" s="116"/>
      <c r="K67" s="127" t="s">
        <v>320</v>
      </c>
      <c r="L67" s="100"/>
    </row>
    <row r="68" spans="1:12" ht="12.75" customHeight="1">
      <c r="A68" s="121" t="s">
        <v>429</v>
      </c>
      <c r="B68" s="121" t="s">
        <v>428</v>
      </c>
      <c r="C68" s="101" t="s">
        <v>80</v>
      </c>
      <c r="D68" s="107" t="s">
        <v>84</v>
      </c>
      <c r="E68" s="108">
        <v>100</v>
      </c>
      <c r="F68" s="108">
        <v>100</v>
      </c>
      <c r="G68" s="108">
        <v>100</v>
      </c>
      <c r="H68" s="108"/>
      <c r="I68" s="109" t="s">
        <v>97</v>
      </c>
      <c r="J68" s="110" t="s">
        <v>204</v>
      </c>
      <c r="K68" s="127" t="s">
        <v>320</v>
      </c>
      <c r="L68" s="100"/>
    </row>
    <row r="69" spans="1:12" ht="12.75" customHeight="1">
      <c r="A69" s="121"/>
      <c r="B69" s="121"/>
      <c r="C69" s="101">
        <v>366</v>
      </c>
      <c r="D69" s="107" t="s">
        <v>21</v>
      </c>
      <c r="E69" s="108">
        <v>104</v>
      </c>
      <c r="F69" s="108">
        <v>80</v>
      </c>
      <c r="G69" s="108">
        <v>80</v>
      </c>
      <c r="H69" s="108">
        <v>84</v>
      </c>
      <c r="I69" s="104" t="s">
        <v>123</v>
      </c>
      <c r="J69" s="116" t="s">
        <v>166</v>
      </c>
      <c r="K69" s="127"/>
      <c r="L69" s="100"/>
    </row>
    <row r="70" spans="1:12" ht="12.75" customHeight="1">
      <c r="A70" s="121"/>
      <c r="B70" s="121"/>
      <c r="C70" s="101" t="s">
        <v>458</v>
      </c>
      <c r="D70" s="107" t="s">
        <v>459</v>
      </c>
      <c r="E70" s="108">
        <v>104</v>
      </c>
      <c r="F70" s="108">
        <v>100</v>
      </c>
      <c r="G70" s="108">
        <v>80</v>
      </c>
      <c r="H70" s="108">
        <v>84</v>
      </c>
      <c r="I70" s="104" t="s">
        <v>396</v>
      </c>
      <c r="J70" s="116" t="s">
        <v>166</v>
      </c>
      <c r="K70" s="127"/>
      <c r="L70" s="100"/>
    </row>
    <row r="71" spans="1:12">
      <c r="C71" s="42"/>
      <c r="D71" s="42"/>
      <c r="E71" s="42"/>
      <c r="F71" s="143">
        <f>SUM(F2:F69)</f>
        <v>5401</v>
      </c>
      <c r="G71" s="42"/>
      <c r="H71" s="42"/>
      <c r="I71" s="42"/>
      <c r="J71" s="42"/>
      <c r="K71" s="42"/>
    </row>
    <row r="72" spans="1:12">
      <c r="C72" s="42"/>
      <c r="D72" s="42"/>
      <c r="E72" s="42"/>
      <c r="F72" s="143"/>
      <c r="G72" s="42"/>
      <c r="H72" s="42"/>
      <c r="I72" s="42"/>
      <c r="J72" s="42"/>
      <c r="K72" s="42"/>
    </row>
    <row r="73" spans="1:12">
      <c r="F73" s="144"/>
    </row>
    <row r="74" spans="1:12" ht="13">
      <c r="C74" s="2"/>
      <c r="D74" s="2"/>
      <c r="E74" s="2"/>
    </row>
  </sheetData>
  <mergeCells count="1">
    <mergeCell ref="A1:B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TA - Winter 2002-03</oddHeader>
    <oddFooter>&amp;L&amp;"Tahoma" &amp;08 Tab: &amp;A; December 4 2002; &amp;T&amp;C&amp;"Tahoma" &amp;08 &amp;P&amp;R&amp;"Tahoma" &amp;08D:\Data\TAS\02W\all reports.xls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9"/>
  <sheetViews>
    <sheetView topLeftCell="A46" workbookViewId="0">
      <selection activeCell="I24" sqref="I24"/>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236</v>
      </c>
    </row>
    <row r="2" spans="1:12" ht="12.75" customHeight="1">
      <c r="A2" s="5" t="s">
        <v>180</v>
      </c>
      <c r="B2" s="5" t="s">
        <v>181</v>
      </c>
      <c r="C2" s="78">
        <v>35</v>
      </c>
      <c r="D2" s="78">
        <v>35</v>
      </c>
      <c r="E2" s="78">
        <v>35</v>
      </c>
      <c r="F2" s="20"/>
      <c r="G2" s="21" t="s">
        <v>177</v>
      </c>
      <c r="H2" s="20" t="s">
        <v>200</v>
      </c>
      <c r="I2" s="136" t="s">
        <v>376</v>
      </c>
      <c r="J2" s="137" t="s">
        <v>424</v>
      </c>
      <c r="K2" s="138" t="s">
        <v>320</v>
      </c>
      <c r="L2" s="142"/>
    </row>
    <row r="3" spans="1:12" ht="12.75" customHeight="1">
      <c r="A3" s="5" t="s">
        <v>182</v>
      </c>
      <c r="B3" s="5" t="s">
        <v>181</v>
      </c>
      <c r="C3" s="4">
        <v>40</v>
      </c>
      <c r="D3" s="4">
        <v>40</v>
      </c>
      <c r="E3" s="4">
        <v>40</v>
      </c>
      <c r="F3" s="20"/>
      <c r="G3" s="21" t="s">
        <v>177</v>
      </c>
      <c r="H3" s="20" t="s">
        <v>201</v>
      </c>
      <c r="I3" s="136" t="s">
        <v>398</v>
      </c>
      <c r="J3" s="137" t="s">
        <v>341</v>
      </c>
      <c r="K3" s="138" t="s">
        <v>320</v>
      </c>
      <c r="L3" s="142"/>
    </row>
    <row r="4" spans="1:12" ht="12.75" customHeight="1">
      <c r="A4" s="5" t="s">
        <v>180</v>
      </c>
      <c r="B4" s="5" t="s">
        <v>183</v>
      </c>
      <c r="C4" s="4">
        <v>35</v>
      </c>
      <c r="D4" s="4">
        <v>35</v>
      </c>
      <c r="E4" s="4">
        <v>35</v>
      </c>
      <c r="F4" s="20"/>
      <c r="G4" s="21" t="s">
        <v>177</v>
      </c>
      <c r="H4" s="20" t="s">
        <v>202</v>
      </c>
      <c r="I4" s="136" t="s">
        <v>430</v>
      </c>
      <c r="J4" s="137" t="s">
        <v>431</v>
      </c>
      <c r="K4" s="138" t="s">
        <v>320</v>
      </c>
      <c r="L4" s="142"/>
    </row>
    <row r="5" spans="1:12" ht="12.75" customHeight="1">
      <c r="A5" s="5" t="s">
        <v>182</v>
      </c>
      <c r="B5" s="5" t="s">
        <v>183</v>
      </c>
      <c r="C5" s="4">
        <v>40</v>
      </c>
      <c r="D5" s="4">
        <v>40</v>
      </c>
      <c r="E5" s="4">
        <v>40</v>
      </c>
      <c r="F5" s="20"/>
      <c r="G5" s="21" t="s">
        <v>177</v>
      </c>
      <c r="H5" s="20" t="s">
        <v>201</v>
      </c>
      <c r="I5" s="136" t="s">
        <v>342</v>
      </c>
      <c r="J5" s="137" t="s">
        <v>343</v>
      </c>
      <c r="K5" s="138" t="s">
        <v>320</v>
      </c>
      <c r="L5" s="142"/>
    </row>
    <row r="6" spans="1:12" ht="12.75" customHeight="1">
      <c r="A6" s="5" t="s">
        <v>75</v>
      </c>
      <c r="B6" s="3" t="s">
        <v>83</v>
      </c>
      <c r="C6" s="7">
        <v>122</v>
      </c>
      <c r="D6" s="7">
        <v>122</v>
      </c>
      <c r="E6" s="7">
        <v>122</v>
      </c>
      <c r="F6" s="7" t="s">
        <v>179</v>
      </c>
      <c r="G6" s="79" t="s">
        <v>97</v>
      </c>
      <c r="H6" s="80" t="s">
        <v>203</v>
      </c>
      <c r="I6" s="136" t="s">
        <v>344</v>
      </c>
      <c r="J6" s="136" t="s">
        <v>345</v>
      </c>
      <c r="K6" s="138" t="s">
        <v>320</v>
      </c>
      <c r="L6" s="20"/>
    </row>
    <row r="7" spans="1:12" ht="12.75" customHeight="1">
      <c r="A7" s="5" t="s">
        <v>76</v>
      </c>
      <c r="B7" s="3" t="s">
        <v>83</v>
      </c>
      <c r="C7" s="7">
        <v>100</v>
      </c>
      <c r="D7" s="7">
        <v>100</v>
      </c>
      <c r="E7" s="7">
        <v>100</v>
      </c>
      <c r="F7" s="7"/>
      <c r="G7" s="79" t="s">
        <v>97</v>
      </c>
      <c r="H7" s="80" t="s">
        <v>204</v>
      </c>
      <c r="I7" s="136" t="s">
        <v>346</v>
      </c>
      <c r="J7" s="136" t="s">
        <v>347</v>
      </c>
      <c r="K7" s="138" t="s">
        <v>320</v>
      </c>
      <c r="L7" s="20"/>
    </row>
    <row r="8" spans="1:12" ht="12.75" customHeight="1">
      <c r="A8" s="5" t="s">
        <v>77</v>
      </c>
      <c r="B8" s="3" t="s">
        <v>83</v>
      </c>
      <c r="C8" s="7">
        <v>100</v>
      </c>
      <c r="D8" s="7">
        <v>100</v>
      </c>
      <c r="E8" s="7">
        <v>100</v>
      </c>
      <c r="F8" s="7"/>
      <c r="G8" s="79" t="s">
        <v>97</v>
      </c>
      <c r="H8" s="80" t="s">
        <v>204</v>
      </c>
      <c r="I8" s="136" t="s">
        <v>348</v>
      </c>
      <c r="J8" s="136" t="s">
        <v>349</v>
      </c>
      <c r="K8" s="138" t="s">
        <v>320</v>
      </c>
      <c r="L8" s="20"/>
    </row>
    <row r="9" spans="1:12" ht="12.75" customHeight="1">
      <c r="A9" s="5" t="s">
        <v>81</v>
      </c>
      <c r="B9" s="3" t="s">
        <v>83</v>
      </c>
      <c r="C9" s="7">
        <v>100</v>
      </c>
      <c r="D9" s="7">
        <v>85</v>
      </c>
      <c r="E9" s="7">
        <v>100</v>
      </c>
      <c r="F9" s="7"/>
      <c r="G9" s="79" t="s">
        <v>97</v>
      </c>
      <c r="H9" s="80" t="s">
        <v>204</v>
      </c>
      <c r="I9" s="136" t="s">
        <v>346</v>
      </c>
      <c r="J9" s="136" t="s">
        <v>347</v>
      </c>
      <c r="K9" s="138" t="s">
        <v>320</v>
      </c>
      <c r="L9" s="20" t="s">
        <v>432</v>
      </c>
    </row>
    <row r="10" spans="1:12" ht="12.75" customHeight="1">
      <c r="A10" s="5" t="s">
        <v>426</v>
      </c>
      <c r="B10" s="3" t="s">
        <v>83</v>
      </c>
      <c r="C10" s="7">
        <v>100</v>
      </c>
      <c r="D10" s="7">
        <v>10</v>
      </c>
      <c r="E10" s="7">
        <v>100</v>
      </c>
      <c r="F10" s="7"/>
      <c r="G10" s="79" t="s">
        <v>97</v>
      </c>
      <c r="H10" s="80" t="s">
        <v>204</v>
      </c>
      <c r="I10" s="136" t="s">
        <v>428</v>
      </c>
      <c r="J10" s="136" t="s">
        <v>429</v>
      </c>
      <c r="K10" s="138" t="s">
        <v>320</v>
      </c>
      <c r="L10" s="20"/>
    </row>
    <row r="11" spans="1:12" ht="12.75" customHeight="1">
      <c r="A11" s="5" t="s">
        <v>78</v>
      </c>
      <c r="B11" s="3" t="s">
        <v>84</v>
      </c>
      <c r="C11" s="7">
        <v>122</v>
      </c>
      <c r="D11" s="7">
        <v>122</v>
      </c>
      <c r="E11" s="7">
        <v>122</v>
      </c>
      <c r="F11" s="7" t="s">
        <v>179</v>
      </c>
      <c r="G11" s="79" t="s">
        <v>97</v>
      </c>
      <c r="H11" s="80" t="s">
        <v>203</v>
      </c>
      <c r="I11" s="136" t="s">
        <v>344</v>
      </c>
      <c r="J11" s="136" t="s">
        <v>345</v>
      </c>
      <c r="K11" s="138" t="s">
        <v>320</v>
      </c>
      <c r="L11" s="20"/>
    </row>
    <row r="12" spans="1:12" ht="12.75" customHeight="1">
      <c r="A12" s="5" t="s">
        <v>79</v>
      </c>
      <c r="B12" s="3" t="s">
        <v>84</v>
      </c>
      <c r="C12" s="7">
        <v>100</v>
      </c>
      <c r="D12" s="7">
        <v>100</v>
      </c>
      <c r="E12" s="7">
        <v>100</v>
      </c>
      <c r="F12" s="7"/>
      <c r="G12" s="79" t="s">
        <v>97</v>
      </c>
      <c r="H12" s="80" t="s">
        <v>204</v>
      </c>
      <c r="I12" s="136" t="s">
        <v>346</v>
      </c>
      <c r="J12" s="136" t="s">
        <v>347</v>
      </c>
      <c r="K12" s="138" t="s">
        <v>320</v>
      </c>
      <c r="L12" s="20"/>
    </row>
    <row r="13" spans="1:12" ht="12.75" customHeight="1">
      <c r="A13" s="5" t="s">
        <v>80</v>
      </c>
      <c r="B13" s="3" t="s">
        <v>84</v>
      </c>
      <c r="C13" s="7">
        <v>100</v>
      </c>
      <c r="D13" s="7">
        <v>100</v>
      </c>
      <c r="E13" s="7">
        <v>100</v>
      </c>
      <c r="F13" s="7"/>
      <c r="G13" s="79" t="s">
        <v>97</v>
      </c>
      <c r="H13" s="80" t="s">
        <v>204</v>
      </c>
      <c r="I13" s="136" t="s">
        <v>428</v>
      </c>
      <c r="J13" s="136" t="s">
        <v>429</v>
      </c>
      <c r="K13" s="139" t="s">
        <v>320</v>
      </c>
      <c r="L13" s="20"/>
    </row>
    <row r="14" spans="1:12" ht="12.75" customHeight="1">
      <c r="A14" s="5" t="s">
        <v>82</v>
      </c>
      <c r="B14" s="3" t="s">
        <v>84</v>
      </c>
      <c r="C14" s="7">
        <v>100</v>
      </c>
      <c r="D14" s="7">
        <v>100</v>
      </c>
      <c r="E14" s="7">
        <v>100</v>
      </c>
      <c r="F14" s="7"/>
      <c r="G14" s="79" t="s">
        <v>97</v>
      </c>
      <c r="H14" s="82" t="s">
        <v>204</v>
      </c>
      <c r="I14" s="136" t="s">
        <v>430</v>
      </c>
      <c r="J14" s="136" t="s">
        <v>431</v>
      </c>
      <c r="K14" s="139" t="s">
        <v>320</v>
      </c>
      <c r="L14" s="20"/>
    </row>
    <row r="15" spans="1:12" ht="12.75" customHeight="1">
      <c r="A15" s="5" t="s">
        <v>458</v>
      </c>
      <c r="B15" s="3" t="s">
        <v>459</v>
      </c>
      <c r="C15" s="7">
        <v>100</v>
      </c>
      <c r="D15" s="7">
        <v>100</v>
      </c>
      <c r="E15" s="7">
        <v>100</v>
      </c>
      <c r="F15" s="7"/>
      <c r="G15" s="79" t="s">
        <v>396</v>
      </c>
      <c r="H15" s="82" t="s">
        <v>204</v>
      </c>
      <c r="I15" s="136" t="s">
        <v>33</v>
      </c>
      <c r="J15" s="136" t="s">
        <v>33</v>
      </c>
      <c r="K15" s="139"/>
      <c r="L15" s="153" t="s">
        <v>464</v>
      </c>
    </row>
    <row r="16" spans="1:12" ht="12.75" customHeight="1">
      <c r="A16" s="5" t="s">
        <v>85</v>
      </c>
      <c r="B16" s="3" t="s">
        <v>23</v>
      </c>
      <c r="C16" s="7">
        <v>115</v>
      </c>
      <c r="D16" s="7">
        <v>115</v>
      </c>
      <c r="E16" s="7">
        <v>115</v>
      </c>
      <c r="F16" s="7">
        <v>75</v>
      </c>
      <c r="G16" s="83" t="s">
        <v>396</v>
      </c>
      <c r="H16" s="23" t="s">
        <v>133</v>
      </c>
      <c r="I16" s="136" t="s">
        <v>350</v>
      </c>
      <c r="J16" s="136" t="s">
        <v>351</v>
      </c>
      <c r="K16" s="139" t="s">
        <v>320</v>
      </c>
      <c r="L16" s="20"/>
    </row>
    <row r="17" spans="1:12" ht="12.75" customHeight="1">
      <c r="A17" s="5" t="s">
        <v>86</v>
      </c>
      <c r="B17" s="3" t="s">
        <v>23</v>
      </c>
      <c r="C17" s="7">
        <v>120</v>
      </c>
      <c r="D17" s="7">
        <v>120</v>
      </c>
      <c r="E17" s="7">
        <v>120</v>
      </c>
      <c r="F17" s="7" t="s">
        <v>137</v>
      </c>
      <c r="G17" s="83" t="s">
        <v>396</v>
      </c>
      <c r="H17" s="14" t="s">
        <v>134</v>
      </c>
      <c r="I17" s="136" t="s">
        <v>356</v>
      </c>
      <c r="J17" s="136" t="s">
        <v>357</v>
      </c>
      <c r="K17" s="139" t="s">
        <v>320</v>
      </c>
      <c r="L17" s="20"/>
    </row>
    <row r="18" spans="1:12" ht="12.75" customHeight="1">
      <c r="A18" s="5" t="s">
        <v>87</v>
      </c>
      <c r="B18" s="3" t="s">
        <v>25</v>
      </c>
      <c r="C18" s="7">
        <v>125</v>
      </c>
      <c r="D18" s="7">
        <v>125</v>
      </c>
      <c r="E18" s="7">
        <v>125</v>
      </c>
      <c r="F18" s="7">
        <v>60</v>
      </c>
      <c r="G18" s="84" t="s">
        <v>98</v>
      </c>
      <c r="H18" s="10" t="s">
        <v>135</v>
      </c>
      <c r="I18" s="136" t="s">
        <v>352</v>
      </c>
      <c r="J18" s="136" t="s">
        <v>353</v>
      </c>
      <c r="K18" s="139" t="s">
        <v>320</v>
      </c>
      <c r="L18" s="20"/>
    </row>
    <row r="19" spans="1:12" ht="12.75" customHeight="1">
      <c r="A19" s="5" t="s">
        <v>88</v>
      </c>
      <c r="B19" s="3" t="s">
        <v>25</v>
      </c>
      <c r="C19" s="7">
        <v>100</v>
      </c>
      <c r="D19" s="7">
        <v>100</v>
      </c>
      <c r="E19" s="7">
        <v>100</v>
      </c>
      <c r="F19" s="7" t="s">
        <v>178</v>
      </c>
      <c r="G19" s="84" t="s">
        <v>98</v>
      </c>
      <c r="H19" s="14" t="s">
        <v>136</v>
      </c>
      <c r="I19" s="136" t="s">
        <v>387</v>
      </c>
      <c r="J19" s="136" t="s">
        <v>388</v>
      </c>
      <c r="K19" s="139" t="s">
        <v>320</v>
      </c>
      <c r="L19" s="20"/>
    </row>
    <row r="20" spans="1:12" ht="12.75" customHeight="1">
      <c r="A20" s="5" t="s">
        <v>89</v>
      </c>
      <c r="B20" s="3" t="s">
        <v>21</v>
      </c>
      <c r="C20" s="7">
        <v>171</v>
      </c>
      <c r="D20" s="7">
        <v>150</v>
      </c>
      <c r="E20" s="7">
        <v>150</v>
      </c>
      <c r="F20" s="7">
        <v>100</v>
      </c>
      <c r="G20" s="83" t="s">
        <v>100</v>
      </c>
      <c r="H20" s="10"/>
      <c r="I20" s="136" t="s">
        <v>354</v>
      </c>
      <c r="J20" s="136" t="s">
        <v>355</v>
      </c>
      <c r="K20" s="139" t="s">
        <v>320</v>
      </c>
      <c r="L20" s="20"/>
    </row>
    <row r="21" spans="1:12" ht="12.75" customHeight="1">
      <c r="A21" s="5" t="s">
        <v>90</v>
      </c>
      <c r="B21" s="3" t="s">
        <v>462</v>
      </c>
      <c r="C21" s="7">
        <v>270</v>
      </c>
      <c r="D21" s="7">
        <v>165</v>
      </c>
      <c r="E21" s="7">
        <v>165</v>
      </c>
      <c r="F21" s="7" t="s">
        <v>138</v>
      </c>
      <c r="G21" s="83" t="s">
        <v>100</v>
      </c>
      <c r="H21" s="14" t="s">
        <v>139</v>
      </c>
      <c r="I21" s="136" t="s">
        <v>356</v>
      </c>
      <c r="J21" s="136" t="s">
        <v>357</v>
      </c>
      <c r="K21" s="139" t="s">
        <v>320</v>
      </c>
      <c r="L21" s="20"/>
    </row>
    <row r="22" spans="1:12" ht="12.75" customHeight="1">
      <c r="A22" s="5" t="s">
        <v>460</v>
      </c>
      <c r="B22" s="3" t="s">
        <v>29</v>
      </c>
      <c r="C22" s="7">
        <v>171</v>
      </c>
      <c r="D22" s="7">
        <v>150</v>
      </c>
      <c r="E22" s="7">
        <v>150</v>
      </c>
      <c r="F22" s="7">
        <v>100</v>
      </c>
      <c r="G22" s="83" t="s">
        <v>99</v>
      </c>
      <c r="H22" s="10"/>
      <c r="I22" s="136"/>
      <c r="J22" s="136"/>
      <c r="K22" s="139"/>
      <c r="L22" s="20"/>
    </row>
    <row r="23" spans="1:12" ht="12.75" customHeight="1">
      <c r="A23" s="5" t="s">
        <v>461</v>
      </c>
      <c r="B23" s="3" t="s">
        <v>463</v>
      </c>
      <c r="C23" s="7">
        <v>270</v>
      </c>
      <c r="D23" s="7">
        <v>165</v>
      </c>
      <c r="E23" s="7">
        <v>165</v>
      </c>
      <c r="F23" s="7" t="s">
        <v>138</v>
      </c>
      <c r="G23" s="83" t="s">
        <v>99</v>
      </c>
      <c r="H23" s="14" t="s">
        <v>139</v>
      </c>
      <c r="I23" s="136"/>
      <c r="J23" s="136"/>
      <c r="K23" s="139"/>
      <c r="L23" s="20"/>
    </row>
    <row r="24" spans="1:12" ht="12.75" customHeight="1">
      <c r="A24" s="5">
        <v>210</v>
      </c>
      <c r="B24" s="3" t="s">
        <v>23</v>
      </c>
      <c r="C24" s="7">
        <v>66</v>
      </c>
      <c r="D24" s="7">
        <v>66</v>
      </c>
      <c r="E24" s="7">
        <v>66</v>
      </c>
      <c r="F24" s="7">
        <v>225</v>
      </c>
      <c r="G24" s="16" t="s">
        <v>101</v>
      </c>
      <c r="H24" s="10" t="s">
        <v>142</v>
      </c>
      <c r="I24" s="136" t="s">
        <v>358</v>
      </c>
      <c r="J24" s="136" t="s">
        <v>359</v>
      </c>
      <c r="K24" s="139" t="s">
        <v>320</v>
      </c>
      <c r="L24" s="20"/>
    </row>
    <row r="25" spans="1:12" ht="12.75" customHeight="1">
      <c r="A25" s="5">
        <v>210</v>
      </c>
      <c r="B25" s="3" t="s">
        <v>21</v>
      </c>
      <c r="C25" s="7">
        <v>70</v>
      </c>
      <c r="D25" s="7">
        <v>70</v>
      </c>
      <c r="E25" s="7">
        <v>70</v>
      </c>
      <c r="F25" s="7">
        <v>125</v>
      </c>
      <c r="G25" s="83" t="s">
        <v>102</v>
      </c>
      <c r="H25" s="10"/>
      <c r="I25" s="136" t="s">
        <v>398</v>
      </c>
      <c r="J25" s="136" t="s">
        <v>341</v>
      </c>
      <c r="K25" s="139" t="s">
        <v>320</v>
      </c>
      <c r="L25" s="20"/>
    </row>
    <row r="26" spans="1:12" ht="12.75" customHeight="1">
      <c r="A26" s="5" t="s">
        <v>31</v>
      </c>
      <c r="B26" s="3" t="s">
        <v>23</v>
      </c>
      <c r="C26" s="7">
        <v>80</v>
      </c>
      <c r="D26" s="7">
        <v>80</v>
      </c>
      <c r="E26" s="7">
        <v>80</v>
      </c>
      <c r="F26" s="7">
        <v>200</v>
      </c>
      <c r="G26" s="83" t="s">
        <v>103</v>
      </c>
      <c r="H26" s="10" t="s">
        <v>143</v>
      </c>
      <c r="I26" s="136" t="s">
        <v>360</v>
      </c>
      <c r="J26" s="136" t="s">
        <v>361</v>
      </c>
      <c r="K26" s="139" t="s">
        <v>320</v>
      </c>
      <c r="L26" s="20"/>
    </row>
    <row r="27" spans="1:12" ht="12.75" customHeight="1">
      <c r="A27" s="5" t="s">
        <v>31</v>
      </c>
      <c r="B27" s="3" t="s">
        <v>21</v>
      </c>
      <c r="C27" s="7">
        <v>80</v>
      </c>
      <c r="D27" s="7">
        <v>80</v>
      </c>
      <c r="E27" s="7">
        <v>80</v>
      </c>
      <c r="F27" s="7">
        <v>150</v>
      </c>
      <c r="G27" s="83" t="s">
        <v>103</v>
      </c>
      <c r="H27" s="10" t="s">
        <v>143</v>
      </c>
      <c r="I27" s="136" t="s">
        <v>362</v>
      </c>
      <c r="J27" s="136" t="s">
        <v>363</v>
      </c>
      <c r="K27" s="139" t="s">
        <v>320</v>
      </c>
      <c r="L27" s="20"/>
    </row>
    <row r="28" spans="1:12" ht="12.75" customHeight="1">
      <c r="A28" s="5" t="s">
        <v>31</v>
      </c>
      <c r="B28" s="3" t="s">
        <v>29</v>
      </c>
      <c r="C28" s="7">
        <v>80</v>
      </c>
      <c r="D28" s="7">
        <v>80</v>
      </c>
      <c r="E28" s="7">
        <v>80</v>
      </c>
      <c r="F28" s="7">
        <v>150</v>
      </c>
      <c r="G28" s="83" t="s">
        <v>104</v>
      </c>
      <c r="H28" s="10"/>
      <c r="I28" s="136" t="s">
        <v>364</v>
      </c>
      <c r="J28" s="136" t="s">
        <v>365</v>
      </c>
      <c r="K28" s="139" t="s">
        <v>320</v>
      </c>
      <c r="L28" s="20"/>
    </row>
    <row r="29" spans="1:12" ht="12.75" customHeight="1">
      <c r="A29" s="5" t="s">
        <v>24</v>
      </c>
      <c r="B29" s="3" t="s">
        <v>23</v>
      </c>
      <c r="C29" s="7">
        <v>96</v>
      </c>
      <c r="D29" s="7">
        <v>96</v>
      </c>
      <c r="E29" s="7">
        <v>96</v>
      </c>
      <c r="F29" s="7">
        <v>60</v>
      </c>
      <c r="G29" s="16" t="s">
        <v>105</v>
      </c>
      <c r="H29" s="10" t="s">
        <v>144</v>
      </c>
      <c r="I29" s="136" t="s">
        <v>342</v>
      </c>
      <c r="J29" s="136" t="s">
        <v>343</v>
      </c>
      <c r="K29" s="139" t="s">
        <v>320</v>
      </c>
      <c r="L29" s="20"/>
    </row>
    <row r="30" spans="1:12" ht="12.75" customHeight="1">
      <c r="A30" s="5" t="s">
        <v>24</v>
      </c>
      <c r="B30" s="3" t="s">
        <v>25</v>
      </c>
      <c r="C30" s="7">
        <v>100</v>
      </c>
      <c r="D30" s="7">
        <v>100</v>
      </c>
      <c r="E30" s="7">
        <v>100</v>
      </c>
      <c r="F30" s="7">
        <v>60</v>
      </c>
      <c r="G30" s="16" t="s">
        <v>106</v>
      </c>
      <c r="H30" s="10" t="s">
        <v>145</v>
      </c>
      <c r="I30" s="136" t="s">
        <v>354</v>
      </c>
      <c r="J30" s="136" t="s">
        <v>355</v>
      </c>
      <c r="K30" s="139" t="s">
        <v>320</v>
      </c>
      <c r="L30" s="20"/>
    </row>
    <row r="31" spans="1:12" ht="12.75" customHeight="1">
      <c r="A31" s="5" t="s">
        <v>24</v>
      </c>
      <c r="B31" s="3" t="s">
        <v>26</v>
      </c>
      <c r="C31" s="7">
        <v>100</v>
      </c>
      <c r="D31" s="7">
        <v>100</v>
      </c>
      <c r="E31" s="7">
        <v>100</v>
      </c>
      <c r="F31" s="7">
        <v>60</v>
      </c>
      <c r="G31" s="16" t="s">
        <v>106</v>
      </c>
      <c r="H31" s="10" t="s">
        <v>146</v>
      </c>
      <c r="I31" s="136" t="s">
        <v>366</v>
      </c>
      <c r="J31" s="136" t="s">
        <v>367</v>
      </c>
      <c r="K31" s="139" t="s">
        <v>320</v>
      </c>
      <c r="L31" s="20"/>
    </row>
    <row r="32" spans="1:12" ht="12.75" customHeight="1">
      <c r="A32" s="5" t="s">
        <v>28</v>
      </c>
      <c r="B32" s="3" t="s">
        <v>21</v>
      </c>
      <c r="C32" s="7">
        <v>60</v>
      </c>
      <c r="D32" s="7">
        <v>60</v>
      </c>
      <c r="E32" s="7">
        <v>60</v>
      </c>
      <c r="F32" s="7">
        <v>60</v>
      </c>
      <c r="G32" s="84" t="s">
        <v>107</v>
      </c>
      <c r="H32" s="10" t="s">
        <v>147</v>
      </c>
      <c r="I32" s="136" t="s">
        <v>436</v>
      </c>
      <c r="J32" s="136" t="s">
        <v>435</v>
      </c>
      <c r="K32" s="139"/>
      <c r="L32" s="20" t="s">
        <v>438</v>
      </c>
    </row>
    <row r="33" spans="1:12" ht="12.75" customHeight="1">
      <c r="A33" s="5" t="s">
        <v>28</v>
      </c>
      <c r="B33" s="3" t="s">
        <v>29</v>
      </c>
      <c r="C33" s="7">
        <v>130</v>
      </c>
      <c r="D33" s="7">
        <v>130</v>
      </c>
      <c r="E33" s="7">
        <v>130</v>
      </c>
      <c r="F33" s="7">
        <v>60</v>
      </c>
      <c r="G33" s="84" t="s">
        <v>106</v>
      </c>
      <c r="H33" s="10" t="s">
        <v>145</v>
      </c>
      <c r="I33" s="136" t="s">
        <v>370</v>
      </c>
      <c r="J33" s="136" t="s">
        <v>371</v>
      </c>
      <c r="K33" s="139" t="s">
        <v>320</v>
      </c>
      <c r="L33" s="20"/>
    </row>
    <row r="34" spans="1:12" ht="12.75" customHeight="1">
      <c r="A34" s="5" t="s">
        <v>28</v>
      </c>
      <c r="B34" s="3" t="s">
        <v>22</v>
      </c>
      <c r="C34" s="7">
        <v>130</v>
      </c>
      <c r="D34" s="7">
        <v>130</v>
      </c>
      <c r="E34" s="7">
        <v>130</v>
      </c>
      <c r="F34" s="7">
        <v>60</v>
      </c>
      <c r="G34" s="16" t="s">
        <v>106</v>
      </c>
      <c r="H34" s="10" t="s">
        <v>146</v>
      </c>
      <c r="I34" s="136" t="s">
        <v>372</v>
      </c>
      <c r="J34" s="136" t="s">
        <v>373</v>
      </c>
      <c r="K34" s="139" t="s">
        <v>320</v>
      </c>
      <c r="L34" s="20"/>
    </row>
    <row r="35" spans="1:12" ht="12.75" customHeight="1">
      <c r="A35" s="5" t="s">
        <v>27</v>
      </c>
      <c r="B35" s="3" t="s">
        <v>23</v>
      </c>
      <c r="C35" s="7">
        <v>95</v>
      </c>
      <c r="D35" s="7">
        <v>95</v>
      </c>
      <c r="E35" s="7">
        <v>95</v>
      </c>
      <c r="F35" s="7">
        <v>120</v>
      </c>
      <c r="G35" s="16" t="s">
        <v>108</v>
      </c>
      <c r="H35" s="10" t="s">
        <v>174</v>
      </c>
      <c r="I35" s="136" t="s">
        <v>394</v>
      </c>
      <c r="J35" s="136" t="s">
        <v>395</v>
      </c>
      <c r="K35" s="139" t="s">
        <v>320</v>
      </c>
      <c r="L35" s="20"/>
    </row>
    <row r="36" spans="1:12" ht="12.75" customHeight="1">
      <c r="A36" s="5" t="s">
        <v>27</v>
      </c>
      <c r="B36" s="3" t="s">
        <v>21</v>
      </c>
      <c r="C36" s="7">
        <v>60</v>
      </c>
      <c r="D36" s="7">
        <v>60</v>
      </c>
      <c r="E36" s="7">
        <v>60</v>
      </c>
      <c r="F36" s="7">
        <v>75</v>
      </c>
      <c r="G36" s="16" t="s">
        <v>108</v>
      </c>
      <c r="H36" s="10" t="s">
        <v>174</v>
      </c>
      <c r="I36" s="136" t="s">
        <v>404</v>
      </c>
      <c r="J36" s="136" t="s">
        <v>405</v>
      </c>
      <c r="K36" s="139" t="s">
        <v>320</v>
      </c>
      <c r="L36" s="20"/>
    </row>
    <row r="37" spans="1:12" ht="12.75" customHeight="1">
      <c r="A37" s="5">
        <v>313</v>
      </c>
      <c r="B37" s="3" t="s">
        <v>21</v>
      </c>
      <c r="C37" s="7">
        <v>60</v>
      </c>
      <c r="D37" s="7">
        <v>60</v>
      </c>
      <c r="E37" s="7">
        <v>60</v>
      </c>
      <c r="F37" s="7">
        <v>100</v>
      </c>
      <c r="G37" s="21" t="s">
        <v>109</v>
      </c>
      <c r="H37" s="10" t="s">
        <v>148</v>
      </c>
      <c r="I37" s="136" t="s">
        <v>374</v>
      </c>
      <c r="J37" s="136" t="s">
        <v>375</v>
      </c>
      <c r="K37" s="139" t="s">
        <v>320</v>
      </c>
      <c r="L37" s="20"/>
    </row>
    <row r="38" spans="1:12" ht="12.75" customHeight="1">
      <c r="A38" s="5">
        <v>315</v>
      </c>
      <c r="B38" s="3" t="s">
        <v>23</v>
      </c>
      <c r="C38" s="7">
        <v>61</v>
      </c>
      <c r="D38" s="7">
        <v>61</v>
      </c>
      <c r="E38" s="7">
        <v>61</v>
      </c>
      <c r="F38" s="7">
        <v>90</v>
      </c>
      <c r="G38" s="21" t="s">
        <v>110</v>
      </c>
      <c r="H38" s="10" t="s">
        <v>150</v>
      </c>
      <c r="I38" s="136" t="s">
        <v>376</v>
      </c>
      <c r="J38" s="136" t="s">
        <v>377</v>
      </c>
      <c r="K38" s="139" t="s">
        <v>320</v>
      </c>
      <c r="L38" s="20"/>
    </row>
    <row r="39" spans="1:12" ht="12.75" customHeight="1">
      <c r="A39" s="5">
        <v>315</v>
      </c>
      <c r="B39" s="3" t="s">
        <v>21</v>
      </c>
      <c r="C39" s="7">
        <v>61</v>
      </c>
      <c r="D39" s="7">
        <v>61</v>
      </c>
      <c r="E39" s="7">
        <v>61</v>
      </c>
      <c r="F39" s="7">
        <v>90</v>
      </c>
      <c r="G39" s="21" t="s">
        <v>111</v>
      </c>
      <c r="H39" s="10" t="s">
        <v>151</v>
      </c>
      <c r="I39" s="136" t="s">
        <v>360</v>
      </c>
      <c r="J39" s="136" t="s">
        <v>361</v>
      </c>
      <c r="K39" s="139" t="s">
        <v>320</v>
      </c>
      <c r="L39" s="20"/>
    </row>
    <row r="40" spans="1:12" ht="12.75" customHeight="1">
      <c r="A40" s="5" t="s">
        <v>50</v>
      </c>
      <c r="B40" s="3" t="s">
        <v>23</v>
      </c>
      <c r="C40" s="7">
        <v>60</v>
      </c>
      <c r="D40" s="7">
        <v>45</v>
      </c>
      <c r="E40" s="7">
        <v>45</v>
      </c>
      <c r="F40" s="7">
        <v>45</v>
      </c>
      <c r="G40" s="21" t="s">
        <v>109</v>
      </c>
      <c r="H40" s="10" t="s">
        <v>149</v>
      </c>
      <c r="I40" s="136" t="s">
        <v>374</v>
      </c>
      <c r="J40" s="136" t="s">
        <v>375</v>
      </c>
      <c r="K40" s="139" t="s">
        <v>320</v>
      </c>
      <c r="L40" s="20"/>
    </row>
    <row r="41" spans="1:12" ht="12.75" customHeight="1">
      <c r="A41" s="5" t="s">
        <v>57</v>
      </c>
      <c r="B41" s="3" t="s">
        <v>21</v>
      </c>
      <c r="C41" s="7">
        <v>85</v>
      </c>
      <c r="D41" s="7">
        <v>85</v>
      </c>
      <c r="E41" s="7">
        <v>85</v>
      </c>
      <c r="F41" s="7">
        <v>100</v>
      </c>
      <c r="G41" s="21" t="s">
        <v>102</v>
      </c>
      <c r="H41" s="10"/>
      <c r="I41" s="136" t="s">
        <v>348</v>
      </c>
      <c r="J41" s="136" t="s">
        <v>349</v>
      </c>
      <c r="K41" s="139" t="s">
        <v>320</v>
      </c>
      <c r="L41" s="20"/>
    </row>
    <row r="42" spans="1:12" ht="12.75" customHeight="1">
      <c r="A42" s="5">
        <v>323</v>
      </c>
      <c r="B42" s="5" t="s">
        <v>21</v>
      </c>
      <c r="C42" s="4">
        <v>46</v>
      </c>
      <c r="D42" s="4">
        <v>65</v>
      </c>
      <c r="E42" s="4">
        <v>46</v>
      </c>
      <c r="F42" s="7">
        <v>75</v>
      </c>
      <c r="G42" s="21" t="s">
        <v>103</v>
      </c>
      <c r="H42" s="10" t="s">
        <v>152</v>
      </c>
      <c r="I42" s="136" t="s">
        <v>362</v>
      </c>
      <c r="J42" s="136" t="s">
        <v>363</v>
      </c>
      <c r="K42" s="139" t="s">
        <v>320</v>
      </c>
      <c r="L42" s="20" t="s">
        <v>442</v>
      </c>
    </row>
    <row r="43" spans="1:12" ht="12.75" customHeight="1">
      <c r="A43" s="5">
        <v>324</v>
      </c>
      <c r="B43" s="5" t="s">
        <v>23</v>
      </c>
      <c r="C43" s="4">
        <v>32</v>
      </c>
      <c r="D43" s="4">
        <v>32</v>
      </c>
      <c r="E43" s="4">
        <v>32</v>
      </c>
      <c r="F43" s="7">
        <v>75</v>
      </c>
      <c r="G43" s="21" t="s">
        <v>108</v>
      </c>
      <c r="H43" s="10"/>
      <c r="I43" s="136" t="s">
        <v>378</v>
      </c>
      <c r="J43" s="136" t="s">
        <v>379</v>
      </c>
      <c r="K43" s="139" t="s">
        <v>320</v>
      </c>
      <c r="L43" s="20"/>
    </row>
    <row r="44" spans="1:12" ht="12.75" customHeight="1">
      <c r="A44" s="5">
        <v>330</v>
      </c>
      <c r="B44" s="3" t="s">
        <v>23</v>
      </c>
      <c r="C44" s="7">
        <v>65</v>
      </c>
      <c r="D44" s="7">
        <v>65</v>
      </c>
      <c r="E44" s="7">
        <v>65</v>
      </c>
      <c r="F44" s="7">
        <v>100</v>
      </c>
      <c r="G44" s="21" t="s">
        <v>112</v>
      </c>
      <c r="H44" s="10" t="s">
        <v>153</v>
      </c>
      <c r="I44" s="136" t="s">
        <v>398</v>
      </c>
      <c r="J44" s="136" t="s">
        <v>341</v>
      </c>
      <c r="K44" s="139" t="s">
        <v>320</v>
      </c>
      <c r="L44" s="20"/>
    </row>
    <row r="45" spans="1:12" ht="12.75" customHeight="1">
      <c r="A45" s="5">
        <v>330</v>
      </c>
      <c r="B45" s="3" t="s">
        <v>25</v>
      </c>
      <c r="C45" s="7">
        <v>65</v>
      </c>
      <c r="D45" s="7">
        <v>65</v>
      </c>
      <c r="E45" s="7">
        <v>65</v>
      </c>
      <c r="F45" s="7">
        <v>100</v>
      </c>
      <c r="G45" s="21" t="s">
        <v>104</v>
      </c>
      <c r="H45" s="10"/>
      <c r="I45" s="136" t="s">
        <v>374</v>
      </c>
      <c r="J45" s="136" t="s">
        <v>375</v>
      </c>
      <c r="K45" s="139" t="s">
        <v>320</v>
      </c>
      <c r="L45" s="20"/>
    </row>
    <row r="46" spans="1:12" ht="12.75" customHeight="1">
      <c r="A46" s="5">
        <v>330</v>
      </c>
      <c r="B46" s="3" t="s">
        <v>21</v>
      </c>
      <c r="C46" s="7">
        <v>65</v>
      </c>
      <c r="D46" s="7">
        <v>65</v>
      </c>
      <c r="E46" s="7">
        <v>65</v>
      </c>
      <c r="F46" s="7">
        <v>100</v>
      </c>
      <c r="G46" s="21" t="s">
        <v>112</v>
      </c>
      <c r="H46" s="10" t="s">
        <v>169</v>
      </c>
      <c r="I46" s="136" t="s">
        <v>342</v>
      </c>
      <c r="J46" s="136" t="s">
        <v>343</v>
      </c>
      <c r="K46" s="139" t="s">
        <v>320</v>
      </c>
      <c r="L46" s="20"/>
    </row>
    <row r="47" spans="1:12" ht="12.75" customHeight="1">
      <c r="A47" s="5">
        <v>331</v>
      </c>
      <c r="B47" s="3" t="s">
        <v>23</v>
      </c>
      <c r="C47" s="7">
        <v>80</v>
      </c>
      <c r="D47" s="7">
        <v>80</v>
      </c>
      <c r="E47" s="7">
        <v>80</v>
      </c>
      <c r="F47" s="7">
        <v>100</v>
      </c>
      <c r="G47" s="21" t="s">
        <v>113</v>
      </c>
      <c r="H47" s="10" t="s">
        <v>175</v>
      </c>
      <c r="I47" s="136" t="s">
        <v>384</v>
      </c>
      <c r="J47" s="136" t="s">
        <v>385</v>
      </c>
      <c r="K47" s="139" t="s">
        <v>320</v>
      </c>
      <c r="L47" s="20"/>
    </row>
    <row r="48" spans="1:12" ht="12.75" customHeight="1">
      <c r="A48" s="5">
        <v>331</v>
      </c>
      <c r="B48" s="3" t="s">
        <v>21</v>
      </c>
      <c r="C48" s="7">
        <v>100</v>
      </c>
      <c r="D48" s="7">
        <v>100</v>
      </c>
      <c r="E48" s="7">
        <v>100</v>
      </c>
      <c r="F48" s="7">
        <v>100</v>
      </c>
      <c r="G48" s="21" t="s">
        <v>98</v>
      </c>
      <c r="H48" s="10" t="s">
        <v>154</v>
      </c>
      <c r="I48" s="136" t="s">
        <v>350</v>
      </c>
      <c r="J48" s="136" t="s">
        <v>351</v>
      </c>
      <c r="K48" s="139" t="s">
        <v>320</v>
      </c>
      <c r="L48" s="20"/>
    </row>
    <row r="49" spans="1:12" ht="12.75" customHeight="1">
      <c r="A49" s="5">
        <v>332</v>
      </c>
      <c r="B49" s="3" t="s">
        <v>23</v>
      </c>
      <c r="C49" s="7">
        <v>90</v>
      </c>
      <c r="D49" s="7">
        <v>90</v>
      </c>
      <c r="E49" s="7">
        <v>90</v>
      </c>
      <c r="F49" s="7">
        <v>100</v>
      </c>
      <c r="G49" s="21" t="s">
        <v>114</v>
      </c>
      <c r="H49" s="10" t="s">
        <v>205</v>
      </c>
      <c r="I49" s="136" t="s">
        <v>382</v>
      </c>
      <c r="J49" s="136" t="s">
        <v>383</v>
      </c>
      <c r="K49" s="139" t="s">
        <v>320</v>
      </c>
      <c r="L49" s="20"/>
    </row>
    <row r="50" spans="1:12" ht="12.75" customHeight="1">
      <c r="A50" s="5">
        <v>332</v>
      </c>
      <c r="B50" s="3" t="s">
        <v>21</v>
      </c>
      <c r="C50" s="7">
        <v>85</v>
      </c>
      <c r="D50" s="7">
        <v>85</v>
      </c>
      <c r="E50" s="7">
        <v>85</v>
      </c>
      <c r="F50" s="7">
        <v>100</v>
      </c>
      <c r="G50" s="21" t="s">
        <v>104</v>
      </c>
      <c r="H50" s="10" t="s">
        <v>156</v>
      </c>
      <c r="I50" s="136" t="s">
        <v>366</v>
      </c>
      <c r="J50" s="136" t="s">
        <v>367</v>
      </c>
      <c r="K50" s="139" t="s">
        <v>320</v>
      </c>
      <c r="L50" s="20"/>
    </row>
    <row r="51" spans="1:12" ht="12.75" customHeight="1">
      <c r="A51" s="5">
        <v>332</v>
      </c>
      <c r="B51" s="3" t="s">
        <v>29</v>
      </c>
      <c r="C51" s="7">
        <v>85</v>
      </c>
      <c r="D51" s="7">
        <v>85</v>
      </c>
      <c r="E51" s="7">
        <v>85</v>
      </c>
      <c r="F51" s="7">
        <v>100</v>
      </c>
      <c r="G51" s="21" t="s">
        <v>114</v>
      </c>
      <c r="H51" s="10" t="s">
        <v>157</v>
      </c>
      <c r="I51" s="136" t="s">
        <v>398</v>
      </c>
      <c r="J51" s="136" t="s">
        <v>341</v>
      </c>
      <c r="K51" s="139" t="s">
        <v>320</v>
      </c>
      <c r="L51" s="20"/>
    </row>
    <row r="52" spans="1:12" ht="12.75" customHeight="1">
      <c r="A52" s="5">
        <v>333</v>
      </c>
      <c r="B52" s="3" t="s">
        <v>21</v>
      </c>
      <c r="C52" s="7">
        <v>12</v>
      </c>
      <c r="D52" s="7">
        <v>12</v>
      </c>
      <c r="E52" s="7">
        <v>12</v>
      </c>
      <c r="F52" s="7">
        <v>100</v>
      </c>
      <c r="G52" s="21" t="s">
        <v>116</v>
      </c>
      <c r="H52" s="10"/>
      <c r="I52" s="136" t="s">
        <v>348</v>
      </c>
      <c r="J52" s="136" t="s">
        <v>349</v>
      </c>
      <c r="K52" s="139" t="s">
        <v>320</v>
      </c>
      <c r="L52" s="20"/>
    </row>
    <row r="53" spans="1:12" ht="12.75" customHeight="1">
      <c r="A53" s="5">
        <v>334</v>
      </c>
      <c r="B53" s="3" t="s">
        <v>21</v>
      </c>
      <c r="C53" s="7">
        <v>35</v>
      </c>
      <c r="D53" s="7">
        <v>35</v>
      </c>
      <c r="E53" s="7">
        <v>35</v>
      </c>
      <c r="F53" s="7">
        <v>120</v>
      </c>
      <c r="G53" s="21" t="s">
        <v>117</v>
      </c>
      <c r="H53" s="10" t="s">
        <v>158</v>
      </c>
      <c r="I53" s="136" t="s">
        <v>376</v>
      </c>
      <c r="J53" s="136" t="s">
        <v>377</v>
      </c>
      <c r="K53" s="139" t="s">
        <v>320</v>
      </c>
      <c r="L53" s="20"/>
    </row>
    <row r="54" spans="1:12" ht="12.75" customHeight="1">
      <c r="A54" s="5">
        <v>335</v>
      </c>
      <c r="B54" s="3" t="s">
        <v>21</v>
      </c>
      <c r="C54" s="7">
        <v>134</v>
      </c>
      <c r="D54" s="7">
        <v>100</v>
      </c>
      <c r="E54" s="7">
        <v>100</v>
      </c>
      <c r="F54" s="7">
        <v>100</v>
      </c>
      <c r="G54" s="21" t="s">
        <v>118</v>
      </c>
      <c r="H54" s="10" t="s">
        <v>162</v>
      </c>
      <c r="I54" s="136" t="s">
        <v>384</v>
      </c>
      <c r="J54" s="136" t="s">
        <v>385</v>
      </c>
      <c r="K54" s="139" t="s">
        <v>320</v>
      </c>
      <c r="L54" s="20"/>
    </row>
    <row r="55" spans="1:12" ht="12.75" customHeight="1">
      <c r="A55" s="5">
        <v>336</v>
      </c>
      <c r="B55" s="3" t="s">
        <v>23</v>
      </c>
      <c r="C55" s="7">
        <v>70</v>
      </c>
      <c r="D55" s="7">
        <v>70</v>
      </c>
      <c r="E55" s="7">
        <v>70</v>
      </c>
      <c r="F55" s="7">
        <v>100</v>
      </c>
      <c r="G55" s="21" t="s">
        <v>104</v>
      </c>
      <c r="H55" s="10" t="s">
        <v>159</v>
      </c>
      <c r="I55" s="136" t="s">
        <v>382</v>
      </c>
      <c r="J55" s="136" t="s">
        <v>383</v>
      </c>
      <c r="K55" s="139" t="s">
        <v>320</v>
      </c>
      <c r="L55" s="20"/>
    </row>
    <row r="56" spans="1:12" ht="12.75" customHeight="1">
      <c r="A56" s="5">
        <v>336</v>
      </c>
      <c r="B56" s="3" t="s">
        <v>21</v>
      </c>
      <c r="C56" s="7">
        <v>70</v>
      </c>
      <c r="D56" s="7">
        <v>70</v>
      </c>
      <c r="E56" s="7">
        <v>70</v>
      </c>
      <c r="F56" s="7">
        <v>100</v>
      </c>
      <c r="G56" s="21" t="s">
        <v>104</v>
      </c>
      <c r="H56" s="10" t="s">
        <v>150</v>
      </c>
      <c r="I56" s="136" t="s">
        <v>380</v>
      </c>
      <c r="J56" s="136" t="s">
        <v>381</v>
      </c>
      <c r="K56" s="139" t="s">
        <v>320</v>
      </c>
      <c r="L56" s="20"/>
    </row>
    <row r="57" spans="1:12" ht="12.75" customHeight="1">
      <c r="A57" s="5">
        <v>336</v>
      </c>
      <c r="B57" s="3" t="s">
        <v>29</v>
      </c>
      <c r="C57" s="7">
        <v>106</v>
      </c>
      <c r="D57" s="7">
        <v>100</v>
      </c>
      <c r="E57" s="7">
        <v>100</v>
      </c>
      <c r="F57" s="7">
        <v>100</v>
      </c>
      <c r="G57" s="21" t="s">
        <v>104</v>
      </c>
      <c r="H57" s="10" t="s">
        <v>160</v>
      </c>
      <c r="I57" s="136" t="s">
        <v>352</v>
      </c>
      <c r="J57" s="136" t="s">
        <v>353</v>
      </c>
      <c r="K57" s="139" t="s">
        <v>320</v>
      </c>
      <c r="L57" s="20"/>
    </row>
    <row r="58" spans="1:12" ht="12.75" customHeight="1">
      <c r="A58" s="5">
        <v>338</v>
      </c>
      <c r="B58" s="3" t="s">
        <v>21</v>
      </c>
      <c r="C58" s="7">
        <v>55</v>
      </c>
      <c r="D58" s="7">
        <v>55</v>
      </c>
      <c r="E58" s="7">
        <v>55</v>
      </c>
      <c r="F58" s="7">
        <v>75</v>
      </c>
      <c r="G58" s="21" t="s">
        <v>108</v>
      </c>
      <c r="H58" s="10" t="s">
        <v>159</v>
      </c>
      <c r="I58" s="136" t="s">
        <v>378</v>
      </c>
      <c r="J58" s="136" t="s">
        <v>379</v>
      </c>
      <c r="K58" s="139" t="s">
        <v>320</v>
      </c>
      <c r="L58" s="20"/>
    </row>
    <row r="59" spans="1:12" ht="12.75" customHeight="1">
      <c r="A59" s="5">
        <v>339</v>
      </c>
      <c r="B59" s="3" t="s">
        <v>23</v>
      </c>
      <c r="C59" s="7">
        <v>70</v>
      </c>
      <c r="D59" s="7">
        <v>50</v>
      </c>
      <c r="E59" s="7">
        <v>50</v>
      </c>
      <c r="F59" s="7">
        <v>80</v>
      </c>
      <c r="G59" s="21" t="s">
        <v>386</v>
      </c>
      <c r="H59" s="10" t="s">
        <v>145</v>
      </c>
      <c r="I59" s="136" t="s">
        <v>376</v>
      </c>
      <c r="J59" s="136" t="s">
        <v>377</v>
      </c>
      <c r="K59" s="139" t="s">
        <v>320</v>
      </c>
      <c r="L59" s="20"/>
    </row>
    <row r="60" spans="1:12" ht="12.75" customHeight="1">
      <c r="A60" s="5">
        <v>339</v>
      </c>
      <c r="B60" s="3" t="s">
        <v>21</v>
      </c>
      <c r="C60" s="7">
        <v>80</v>
      </c>
      <c r="D60" s="7">
        <v>80</v>
      </c>
      <c r="E60" s="7">
        <v>80</v>
      </c>
      <c r="F60" s="7">
        <v>80</v>
      </c>
      <c r="G60" s="21" t="s">
        <v>119</v>
      </c>
      <c r="H60" s="10" t="s">
        <v>149</v>
      </c>
      <c r="I60" s="136" t="s">
        <v>376</v>
      </c>
      <c r="J60" s="136" t="s">
        <v>377</v>
      </c>
      <c r="K60" s="139" t="s">
        <v>320</v>
      </c>
      <c r="L60" s="20"/>
    </row>
    <row r="61" spans="1:12" ht="12.75" customHeight="1">
      <c r="A61" s="5">
        <v>340</v>
      </c>
      <c r="B61" s="3" t="s">
        <v>23</v>
      </c>
      <c r="C61" s="7">
        <v>118</v>
      </c>
      <c r="D61" s="7">
        <v>120</v>
      </c>
      <c r="E61" s="7">
        <v>100</v>
      </c>
      <c r="F61" s="7">
        <v>75</v>
      </c>
      <c r="G61" s="21" t="s">
        <v>120</v>
      </c>
      <c r="H61" s="10" t="s">
        <v>161</v>
      </c>
      <c r="I61" s="136" t="s">
        <v>356</v>
      </c>
      <c r="J61" s="136" t="s">
        <v>357</v>
      </c>
      <c r="K61" s="139" t="s">
        <v>320</v>
      </c>
      <c r="L61" s="20" t="s">
        <v>407</v>
      </c>
    </row>
    <row r="62" spans="1:12" ht="12.75" customHeight="1">
      <c r="A62" s="5" t="s">
        <v>45</v>
      </c>
      <c r="B62" s="3" t="s">
        <v>23</v>
      </c>
      <c r="C62" s="7">
        <v>85</v>
      </c>
      <c r="D62" s="7">
        <v>85</v>
      </c>
      <c r="E62" s="7">
        <v>85</v>
      </c>
      <c r="F62" s="7">
        <v>108</v>
      </c>
      <c r="G62" s="21" t="s">
        <v>102</v>
      </c>
      <c r="H62" s="10" t="s">
        <v>155</v>
      </c>
      <c r="I62" s="136" t="s">
        <v>387</v>
      </c>
      <c r="J62" s="136" t="s">
        <v>388</v>
      </c>
      <c r="K62" s="139" t="s">
        <v>320</v>
      </c>
      <c r="L62" s="20"/>
    </row>
    <row r="63" spans="1:12" ht="12.75" customHeight="1">
      <c r="A63" s="5" t="s">
        <v>91</v>
      </c>
      <c r="B63" s="3" t="s">
        <v>23</v>
      </c>
      <c r="C63" s="7">
        <v>50</v>
      </c>
      <c r="D63" s="7">
        <v>50</v>
      </c>
      <c r="E63" s="7">
        <v>50</v>
      </c>
      <c r="F63" s="7">
        <v>40</v>
      </c>
      <c r="G63" s="21" t="s">
        <v>116</v>
      </c>
      <c r="H63" s="10"/>
      <c r="I63" s="136" t="s">
        <v>364</v>
      </c>
      <c r="J63" s="136" t="s">
        <v>365</v>
      </c>
      <c r="K63" s="139" t="s">
        <v>320</v>
      </c>
      <c r="L63" s="20"/>
    </row>
    <row r="64" spans="1:12" ht="12.75" customHeight="1">
      <c r="A64" s="5">
        <v>360</v>
      </c>
      <c r="B64" s="3" t="s">
        <v>23</v>
      </c>
      <c r="C64" s="7">
        <v>29</v>
      </c>
      <c r="D64" s="7">
        <v>29</v>
      </c>
      <c r="E64" s="7">
        <v>29</v>
      </c>
      <c r="F64" s="7">
        <v>70</v>
      </c>
      <c r="G64" s="21" t="s">
        <v>121</v>
      </c>
      <c r="H64" s="10" t="s">
        <v>164</v>
      </c>
      <c r="I64" s="136" t="s">
        <v>389</v>
      </c>
      <c r="J64" s="136" t="s">
        <v>390</v>
      </c>
      <c r="K64" s="139" t="s">
        <v>320</v>
      </c>
      <c r="L64" s="20"/>
    </row>
    <row r="65" spans="1:12" ht="12.75" customHeight="1">
      <c r="A65" s="5">
        <v>361</v>
      </c>
      <c r="B65" s="3" t="s">
        <v>30</v>
      </c>
      <c r="C65" s="7">
        <v>15</v>
      </c>
      <c r="D65" s="7">
        <v>15</v>
      </c>
      <c r="E65" s="7">
        <v>15</v>
      </c>
      <c r="F65" s="7">
        <v>70</v>
      </c>
      <c r="G65" s="21" t="s">
        <v>121</v>
      </c>
      <c r="H65" s="20" t="s">
        <v>163</v>
      </c>
      <c r="I65" s="136" t="s">
        <v>389</v>
      </c>
      <c r="J65" s="136" t="s">
        <v>390</v>
      </c>
      <c r="K65" s="139" t="s">
        <v>320</v>
      </c>
      <c r="L65" s="20"/>
    </row>
    <row r="66" spans="1:12" ht="12.75" customHeight="1">
      <c r="A66" s="5">
        <v>365</v>
      </c>
      <c r="B66" s="3" t="s">
        <v>21</v>
      </c>
      <c r="C66" s="7">
        <v>60</v>
      </c>
      <c r="D66" s="7">
        <v>60</v>
      </c>
      <c r="E66" s="7">
        <v>60</v>
      </c>
      <c r="F66" s="7">
        <v>75</v>
      </c>
      <c r="G66" s="21" t="s">
        <v>122</v>
      </c>
      <c r="H66" s="20" t="s">
        <v>165</v>
      </c>
      <c r="I66" s="136" t="s">
        <v>384</v>
      </c>
      <c r="J66" s="136" t="s">
        <v>385</v>
      </c>
      <c r="K66" s="139" t="s">
        <v>320</v>
      </c>
      <c r="L66" s="20"/>
    </row>
    <row r="67" spans="1:12" ht="12.75" customHeight="1">
      <c r="A67" s="5">
        <v>366</v>
      </c>
      <c r="B67" s="3" t="s">
        <v>21</v>
      </c>
      <c r="C67" s="7">
        <v>104</v>
      </c>
      <c r="D67" s="7">
        <v>80</v>
      </c>
      <c r="E67" s="7">
        <v>80</v>
      </c>
      <c r="F67" s="7">
        <v>84</v>
      </c>
      <c r="G67" s="21" t="s">
        <v>123</v>
      </c>
      <c r="H67" s="10" t="s">
        <v>166</v>
      </c>
      <c r="I67" s="136"/>
      <c r="J67" s="136"/>
      <c r="K67" s="139"/>
      <c r="L67" s="20" t="s">
        <v>464</v>
      </c>
    </row>
    <row r="68" spans="1:12" ht="12.75" hidden="1" customHeight="1">
      <c r="A68" s="5" t="s">
        <v>66</v>
      </c>
      <c r="B68" s="3" t="s">
        <v>23</v>
      </c>
      <c r="C68" s="7"/>
      <c r="D68" s="3"/>
      <c r="E68" s="3"/>
      <c r="F68" s="7" t="s">
        <v>33</v>
      </c>
      <c r="G68" s="85" t="s">
        <v>33</v>
      </c>
      <c r="H68" s="14"/>
      <c r="I68" s="136"/>
      <c r="J68" s="136"/>
      <c r="K68" s="139"/>
      <c r="L68" s="20"/>
    </row>
    <row r="69" spans="1:12" ht="12.75" hidden="1" customHeight="1">
      <c r="A69" s="5" t="s">
        <v>68</v>
      </c>
      <c r="B69" s="3" t="s">
        <v>21</v>
      </c>
      <c r="C69" s="7"/>
      <c r="D69" s="3"/>
      <c r="E69" s="3"/>
      <c r="F69" s="7" t="s">
        <v>33</v>
      </c>
      <c r="G69" s="85" t="s">
        <v>33</v>
      </c>
      <c r="H69" s="14"/>
      <c r="I69" s="136"/>
      <c r="J69" s="136"/>
      <c r="K69" s="139"/>
      <c r="L69" s="20"/>
    </row>
    <row r="70" spans="1:12" ht="12.75" customHeight="1">
      <c r="A70" s="5" t="s">
        <v>70</v>
      </c>
      <c r="B70" s="3" t="s">
        <v>23</v>
      </c>
      <c r="C70" s="7">
        <v>45</v>
      </c>
      <c r="D70" s="7">
        <v>45</v>
      </c>
      <c r="E70" s="7">
        <v>45</v>
      </c>
      <c r="F70" s="7">
        <v>25</v>
      </c>
      <c r="G70" s="10" t="s">
        <v>124</v>
      </c>
      <c r="H70" s="10" t="s">
        <v>167</v>
      </c>
      <c r="I70" s="136" t="s">
        <v>364</v>
      </c>
      <c r="J70" s="136" t="s">
        <v>365</v>
      </c>
      <c r="K70" s="139" t="s">
        <v>320</v>
      </c>
      <c r="L70" s="20"/>
    </row>
    <row r="71" spans="1:12" ht="12.75" customHeight="1">
      <c r="A71" s="5">
        <v>401</v>
      </c>
      <c r="B71" s="3" t="s">
        <v>21</v>
      </c>
      <c r="C71" s="7">
        <v>40</v>
      </c>
      <c r="D71" s="7">
        <v>40</v>
      </c>
      <c r="E71" s="7">
        <v>40</v>
      </c>
      <c r="F71" s="7">
        <v>25</v>
      </c>
      <c r="G71" s="21" t="s">
        <v>125</v>
      </c>
      <c r="H71" s="10" t="s">
        <v>168</v>
      </c>
      <c r="I71" s="136" t="s">
        <v>340</v>
      </c>
      <c r="J71" s="136" t="s">
        <v>391</v>
      </c>
      <c r="K71" s="139" t="s">
        <v>320</v>
      </c>
      <c r="L71" s="20"/>
    </row>
    <row r="72" spans="1:12" ht="12.75" customHeight="1">
      <c r="A72" s="5" t="s">
        <v>332</v>
      </c>
      <c r="B72" s="3" t="s">
        <v>171</v>
      </c>
      <c r="C72" s="7">
        <v>170</v>
      </c>
      <c r="D72" s="7">
        <v>170</v>
      </c>
      <c r="E72" s="7">
        <v>170</v>
      </c>
      <c r="F72" s="19" t="s">
        <v>32</v>
      </c>
      <c r="G72" s="21" t="s">
        <v>110</v>
      </c>
      <c r="H72" s="20" t="s">
        <v>173</v>
      </c>
      <c r="I72" s="136" t="s">
        <v>392</v>
      </c>
      <c r="J72" s="136" t="s">
        <v>393</v>
      </c>
      <c r="K72" s="139" t="s">
        <v>320</v>
      </c>
      <c r="L72" s="20" t="s">
        <v>439</v>
      </c>
    </row>
    <row r="73" spans="1:12" ht="12.75" customHeight="1">
      <c r="A73" s="5" t="s">
        <v>333</v>
      </c>
      <c r="B73" s="5" t="s">
        <v>21</v>
      </c>
      <c r="C73" s="4">
        <v>90</v>
      </c>
      <c r="D73" s="4">
        <v>90</v>
      </c>
      <c r="E73" s="4">
        <v>90</v>
      </c>
      <c r="F73" s="39" t="s">
        <v>32</v>
      </c>
      <c r="G73" s="10" t="s">
        <v>124</v>
      </c>
      <c r="H73" s="20" t="s">
        <v>172</v>
      </c>
      <c r="I73" s="136" t="s">
        <v>389</v>
      </c>
      <c r="J73" s="140" t="s">
        <v>390</v>
      </c>
      <c r="K73" s="141" t="s">
        <v>320</v>
      </c>
      <c r="L73" s="20" t="s">
        <v>439</v>
      </c>
    </row>
    <row r="74" spans="1:12" ht="12.75" customHeight="1">
      <c r="A74" s="5" t="s">
        <v>334</v>
      </c>
      <c r="B74" s="5" t="s">
        <v>21</v>
      </c>
      <c r="C74" s="4">
        <v>90</v>
      </c>
      <c r="D74" s="4">
        <v>90</v>
      </c>
      <c r="E74" s="4">
        <v>90</v>
      </c>
      <c r="F74" s="39" t="s">
        <v>32</v>
      </c>
      <c r="G74" s="10" t="s">
        <v>124</v>
      </c>
      <c r="H74" s="20" t="s">
        <v>172</v>
      </c>
      <c r="I74" s="136" t="s">
        <v>394</v>
      </c>
      <c r="J74" s="140" t="s">
        <v>395</v>
      </c>
      <c r="K74" s="141" t="s">
        <v>320</v>
      </c>
      <c r="L74" s="20" t="s">
        <v>439</v>
      </c>
    </row>
    <row r="75" spans="1:12">
      <c r="A75" s="42"/>
      <c r="B75" s="42"/>
      <c r="C75" s="42"/>
      <c r="D75" s="143">
        <f>SUM(D2:D74)</f>
        <v>5816</v>
      </c>
      <c r="E75" s="42"/>
      <c r="F75" s="42"/>
      <c r="G75" s="42"/>
      <c r="H75" s="42"/>
      <c r="I75" s="42"/>
      <c r="J75" s="42"/>
      <c r="K75" s="42"/>
    </row>
    <row r="76" spans="1:12">
      <c r="A76" s="42"/>
      <c r="B76" s="42"/>
      <c r="C76" s="42"/>
      <c r="D76" s="143"/>
      <c r="E76" s="42"/>
      <c r="F76" s="42"/>
      <c r="G76" s="42"/>
      <c r="H76" s="42"/>
      <c r="I76" s="42"/>
      <c r="J76" s="42"/>
      <c r="K76" s="42"/>
    </row>
    <row r="77" spans="1:12">
      <c r="A77" s="42"/>
      <c r="B77" s="42"/>
      <c r="C77" s="42"/>
      <c r="D77" s="144"/>
      <c r="E77" s="42"/>
      <c r="F77" s="42"/>
      <c r="G77" s="42"/>
      <c r="H77" s="42"/>
      <c r="I77" s="42"/>
      <c r="J77" s="42"/>
      <c r="K77" s="42"/>
    </row>
    <row r="79" spans="1:12" ht="13">
      <c r="A79" s="2"/>
      <c r="B79" s="2"/>
      <c r="C79"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Course - Winter 2002-03</oddHeader>
    <oddFooter>&amp;L&amp;"Tahoma" &amp;08 Tab: &amp;A; December 5 2002; &amp;T&amp;C&amp;"Tahoma" &amp;08 &amp;P&amp;R&amp;"Tahoma" &amp;08D:\Data\TAS\02W\all reports.xls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7"/>
  <sheetViews>
    <sheetView topLeftCell="A21" workbookViewId="0">
      <selection activeCell="A3" sqref="A3:M3"/>
    </sheetView>
  </sheetViews>
  <sheetFormatPr baseColWidth="10" defaultColWidth="8.75" defaultRowHeight="11"/>
  <cols>
    <col min="1" max="1" width="16.25" customWidth="1"/>
    <col min="2" max="2" width="8.75" customWidth="1"/>
    <col min="3" max="3" width="5.75" hidden="1" customWidth="1"/>
    <col min="4" max="4" width="8.5" customWidth="1"/>
    <col min="5" max="6" width="5.75" hidden="1" customWidth="1"/>
    <col min="7" max="7" width="13.25" customWidth="1"/>
    <col min="8" max="8" width="38.75" hidden="1" customWidth="1"/>
    <col min="9" max="9" width="11" customWidth="1"/>
    <col min="10" max="10" width="13.25" customWidth="1"/>
    <col min="11" max="11" width="5" hidden="1" customWidth="1"/>
    <col min="12" max="12" width="40.75" customWidth="1"/>
  </cols>
  <sheetData>
    <row r="1" spans="1:12" ht="18" customHeight="1">
      <c r="A1" s="97" t="s">
        <v>339</v>
      </c>
      <c r="B1" s="97" t="s">
        <v>337</v>
      </c>
      <c r="C1" s="98" t="s">
        <v>130</v>
      </c>
      <c r="D1" s="97" t="s">
        <v>338</v>
      </c>
      <c r="E1" s="98" t="s">
        <v>131</v>
      </c>
      <c r="F1" s="98" t="s">
        <v>132</v>
      </c>
      <c r="G1" s="97" t="s">
        <v>95</v>
      </c>
      <c r="H1" s="97" t="s">
        <v>96</v>
      </c>
      <c r="I1" s="191" t="s">
        <v>336</v>
      </c>
      <c r="J1" s="192"/>
      <c r="K1" s="125" t="s">
        <v>399</v>
      </c>
      <c r="L1" s="99" t="s">
        <v>434</v>
      </c>
    </row>
    <row r="2" spans="1:12" ht="12.75" customHeight="1">
      <c r="A2" s="101" t="s">
        <v>180</v>
      </c>
      <c r="B2" s="101" t="s">
        <v>181</v>
      </c>
      <c r="C2" s="102">
        <v>35</v>
      </c>
      <c r="D2" s="102">
        <v>35</v>
      </c>
      <c r="E2" s="102">
        <v>35</v>
      </c>
      <c r="F2" s="103"/>
      <c r="G2" s="104" t="s">
        <v>177</v>
      </c>
      <c r="H2" s="103" t="s">
        <v>200</v>
      </c>
      <c r="I2" s="121" t="s">
        <v>376</v>
      </c>
      <c r="J2" s="122" t="s">
        <v>424</v>
      </c>
      <c r="K2" s="126" t="s">
        <v>320</v>
      </c>
      <c r="L2" s="105"/>
    </row>
    <row r="3" spans="1:12" ht="12.75" customHeight="1">
      <c r="A3" s="101" t="s">
        <v>182</v>
      </c>
      <c r="B3" s="101" t="s">
        <v>181</v>
      </c>
      <c r="C3" s="106">
        <v>40</v>
      </c>
      <c r="D3" s="106">
        <v>40</v>
      </c>
      <c r="E3" s="106">
        <v>40</v>
      </c>
      <c r="F3" s="103"/>
      <c r="G3" s="104" t="s">
        <v>177</v>
      </c>
      <c r="H3" s="103" t="s">
        <v>201</v>
      </c>
      <c r="I3" s="121" t="s">
        <v>398</v>
      </c>
      <c r="J3" s="122" t="s">
        <v>341</v>
      </c>
      <c r="K3" s="126" t="s">
        <v>320</v>
      </c>
      <c r="L3" s="105"/>
    </row>
    <row r="4" spans="1:12" ht="12.75" hidden="1" customHeight="1">
      <c r="A4" s="101" t="s">
        <v>180</v>
      </c>
      <c r="B4" s="101" t="s">
        <v>183</v>
      </c>
      <c r="C4" s="106">
        <v>35</v>
      </c>
      <c r="D4" s="106">
        <v>35</v>
      </c>
      <c r="E4" s="106">
        <v>35</v>
      </c>
      <c r="F4" s="103"/>
      <c r="G4" s="104" t="s">
        <v>177</v>
      </c>
      <c r="H4" s="103" t="s">
        <v>202</v>
      </c>
      <c r="I4" s="121" t="s">
        <v>430</v>
      </c>
      <c r="J4" s="122" t="s">
        <v>431</v>
      </c>
      <c r="K4" s="126" t="s">
        <v>320</v>
      </c>
      <c r="L4" s="105"/>
    </row>
    <row r="5" spans="1:12" ht="12.75" hidden="1" customHeight="1">
      <c r="A5" s="101" t="s">
        <v>182</v>
      </c>
      <c r="B5" s="101" t="s">
        <v>183</v>
      </c>
      <c r="C5" s="106">
        <v>40</v>
      </c>
      <c r="D5" s="106">
        <v>40</v>
      </c>
      <c r="E5" s="106">
        <v>40</v>
      </c>
      <c r="F5" s="103"/>
      <c r="G5" s="104" t="s">
        <v>177</v>
      </c>
      <c r="H5" s="103" t="s">
        <v>201</v>
      </c>
      <c r="I5" s="121" t="s">
        <v>342</v>
      </c>
      <c r="J5" s="122" t="s">
        <v>343</v>
      </c>
      <c r="K5" s="126" t="s">
        <v>320</v>
      </c>
      <c r="L5" s="105"/>
    </row>
    <row r="6" spans="1:12" ht="12.75" customHeight="1">
      <c r="A6" s="101" t="s">
        <v>75</v>
      </c>
      <c r="B6" s="107" t="s">
        <v>83</v>
      </c>
      <c r="C6" s="108">
        <v>122</v>
      </c>
      <c r="D6" s="108">
        <v>122</v>
      </c>
      <c r="E6" s="108">
        <v>122</v>
      </c>
      <c r="F6" s="108" t="s">
        <v>179</v>
      </c>
      <c r="G6" s="109" t="s">
        <v>97</v>
      </c>
      <c r="H6" s="110" t="s">
        <v>203</v>
      </c>
      <c r="I6" s="121" t="s">
        <v>344</v>
      </c>
      <c r="J6" s="121" t="s">
        <v>345</v>
      </c>
      <c r="K6" s="126" t="s">
        <v>320</v>
      </c>
      <c r="L6" s="100"/>
    </row>
    <row r="7" spans="1:12" ht="12.75" customHeight="1">
      <c r="A7" s="101" t="s">
        <v>76</v>
      </c>
      <c r="B7" s="107" t="s">
        <v>83</v>
      </c>
      <c r="C7" s="108">
        <v>100</v>
      </c>
      <c r="D7" s="108">
        <v>100</v>
      </c>
      <c r="E7" s="108">
        <v>100</v>
      </c>
      <c r="F7" s="108"/>
      <c r="G7" s="109" t="s">
        <v>97</v>
      </c>
      <c r="H7" s="110" t="s">
        <v>204</v>
      </c>
      <c r="I7" s="121" t="s">
        <v>346</v>
      </c>
      <c r="J7" s="121" t="s">
        <v>347</v>
      </c>
      <c r="K7" s="126" t="s">
        <v>320</v>
      </c>
      <c r="L7" s="100"/>
    </row>
    <row r="8" spans="1:12" ht="12.75" customHeight="1">
      <c r="A8" s="101" t="s">
        <v>77</v>
      </c>
      <c r="B8" s="107" t="s">
        <v>83</v>
      </c>
      <c r="C8" s="108">
        <v>100</v>
      </c>
      <c r="D8" s="108">
        <v>100</v>
      </c>
      <c r="E8" s="108">
        <v>100</v>
      </c>
      <c r="F8" s="108"/>
      <c r="G8" s="109" t="s">
        <v>97</v>
      </c>
      <c r="H8" s="110" t="s">
        <v>204</v>
      </c>
      <c r="I8" s="121" t="s">
        <v>348</v>
      </c>
      <c r="J8" s="121" t="s">
        <v>349</v>
      </c>
      <c r="K8" s="126" t="s">
        <v>320</v>
      </c>
      <c r="L8" s="100"/>
    </row>
    <row r="9" spans="1:12" ht="12.75" customHeight="1">
      <c r="A9" s="101" t="s">
        <v>81</v>
      </c>
      <c r="B9" s="107" t="s">
        <v>83</v>
      </c>
      <c r="C9" s="108">
        <v>100</v>
      </c>
      <c r="D9" s="108">
        <v>85</v>
      </c>
      <c r="E9" s="108">
        <v>100</v>
      </c>
      <c r="F9" s="108"/>
      <c r="G9" s="109" t="s">
        <v>97</v>
      </c>
      <c r="H9" s="110" t="s">
        <v>204</v>
      </c>
      <c r="I9" s="121" t="s">
        <v>346</v>
      </c>
      <c r="J9" s="121" t="s">
        <v>347</v>
      </c>
      <c r="K9" s="126" t="s">
        <v>320</v>
      </c>
      <c r="L9" s="134"/>
    </row>
    <row r="10" spans="1:12" ht="12.75" customHeight="1">
      <c r="A10" s="101" t="s">
        <v>426</v>
      </c>
      <c r="B10" s="107" t="s">
        <v>83</v>
      </c>
      <c r="C10" s="108">
        <v>100</v>
      </c>
      <c r="D10" s="108">
        <v>15</v>
      </c>
      <c r="E10" s="108">
        <v>100</v>
      </c>
      <c r="F10" s="108"/>
      <c r="G10" s="109" t="s">
        <v>97</v>
      </c>
      <c r="H10" s="110" t="s">
        <v>204</v>
      </c>
      <c r="I10" s="121" t="s">
        <v>428</v>
      </c>
      <c r="J10" s="121" t="s">
        <v>429</v>
      </c>
      <c r="K10" s="126" t="s">
        <v>320</v>
      </c>
      <c r="L10" s="100"/>
    </row>
    <row r="11" spans="1:12" ht="12.75" hidden="1" customHeight="1">
      <c r="A11" s="101" t="s">
        <v>78</v>
      </c>
      <c r="B11" s="107" t="s">
        <v>84</v>
      </c>
      <c r="C11" s="108">
        <v>122</v>
      </c>
      <c r="D11" s="108">
        <v>122</v>
      </c>
      <c r="E11" s="108">
        <v>122</v>
      </c>
      <c r="F11" s="108" t="s">
        <v>179</v>
      </c>
      <c r="G11" s="109" t="s">
        <v>97</v>
      </c>
      <c r="H11" s="110" t="s">
        <v>203</v>
      </c>
      <c r="I11" s="121" t="s">
        <v>344</v>
      </c>
      <c r="J11" s="121" t="s">
        <v>345</v>
      </c>
      <c r="K11" s="126" t="s">
        <v>320</v>
      </c>
      <c r="L11" s="100"/>
    </row>
    <row r="12" spans="1:12" ht="12.75" hidden="1" customHeight="1">
      <c r="A12" s="101" t="s">
        <v>79</v>
      </c>
      <c r="B12" s="107" t="s">
        <v>84</v>
      </c>
      <c r="C12" s="108">
        <v>100</v>
      </c>
      <c r="D12" s="108">
        <v>100</v>
      </c>
      <c r="E12" s="108">
        <v>100</v>
      </c>
      <c r="F12" s="108"/>
      <c r="G12" s="109" t="s">
        <v>97</v>
      </c>
      <c r="H12" s="110" t="s">
        <v>204</v>
      </c>
      <c r="I12" s="121" t="s">
        <v>346</v>
      </c>
      <c r="J12" s="121" t="s">
        <v>347</v>
      </c>
      <c r="K12" s="126" t="s">
        <v>320</v>
      </c>
      <c r="L12" s="100"/>
    </row>
    <row r="13" spans="1:12" ht="12.75" hidden="1" customHeight="1">
      <c r="A13" s="101" t="s">
        <v>80</v>
      </c>
      <c r="B13" s="107" t="s">
        <v>84</v>
      </c>
      <c r="C13" s="108">
        <v>100</v>
      </c>
      <c r="D13" s="108">
        <v>100</v>
      </c>
      <c r="E13" s="108">
        <v>100</v>
      </c>
      <c r="F13" s="108"/>
      <c r="G13" s="109" t="s">
        <v>97</v>
      </c>
      <c r="H13" s="110" t="s">
        <v>204</v>
      </c>
      <c r="I13" s="121" t="s">
        <v>428</v>
      </c>
      <c r="J13" s="121" t="s">
        <v>429</v>
      </c>
      <c r="K13" s="127" t="s">
        <v>320</v>
      </c>
      <c r="L13" s="100"/>
    </row>
    <row r="14" spans="1:12" ht="12.75" hidden="1" customHeight="1">
      <c r="A14" s="101" t="s">
        <v>82</v>
      </c>
      <c r="B14" s="107" t="s">
        <v>84</v>
      </c>
      <c r="C14" s="108">
        <v>100</v>
      </c>
      <c r="D14" s="108">
        <v>100</v>
      </c>
      <c r="E14" s="108">
        <v>100</v>
      </c>
      <c r="F14" s="108"/>
      <c r="G14" s="109" t="s">
        <v>97</v>
      </c>
      <c r="H14" s="111" t="s">
        <v>204</v>
      </c>
      <c r="I14" s="121" t="s">
        <v>430</v>
      </c>
      <c r="J14" s="121" t="s">
        <v>431</v>
      </c>
      <c r="K14" s="127" t="s">
        <v>320</v>
      </c>
      <c r="L14" s="100"/>
    </row>
    <row r="15" spans="1:12" ht="12.75" customHeight="1">
      <c r="A15" s="101" t="s">
        <v>85</v>
      </c>
      <c r="B15" s="107" t="s">
        <v>23</v>
      </c>
      <c r="C15" s="108">
        <v>115</v>
      </c>
      <c r="D15" s="108">
        <v>115</v>
      </c>
      <c r="E15" s="108">
        <v>115</v>
      </c>
      <c r="F15" s="108">
        <v>75</v>
      </c>
      <c r="G15" s="112" t="s">
        <v>396</v>
      </c>
      <c r="H15" s="113" t="s">
        <v>133</v>
      </c>
      <c r="I15" s="121" t="s">
        <v>350</v>
      </c>
      <c r="J15" s="121" t="s">
        <v>351</v>
      </c>
      <c r="K15" s="127" t="s">
        <v>320</v>
      </c>
      <c r="L15" s="100"/>
    </row>
    <row r="16" spans="1:12" ht="12.75" customHeight="1">
      <c r="A16" s="101" t="s">
        <v>86</v>
      </c>
      <c r="B16" s="107" t="s">
        <v>23</v>
      </c>
      <c r="C16" s="108">
        <v>120</v>
      </c>
      <c r="D16" s="108">
        <v>120</v>
      </c>
      <c r="E16" s="108">
        <v>120</v>
      </c>
      <c r="F16" s="108" t="s">
        <v>137</v>
      </c>
      <c r="G16" s="112" t="s">
        <v>396</v>
      </c>
      <c r="H16" s="114" t="s">
        <v>134</v>
      </c>
      <c r="I16" s="121" t="s">
        <v>356</v>
      </c>
      <c r="J16" s="121" t="s">
        <v>357</v>
      </c>
      <c r="K16" s="127" t="s">
        <v>320</v>
      </c>
      <c r="L16" s="100"/>
    </row>
    <row r="17" spans="1:12" ht="12.75" customHeight="1">
      <c r="A17" s="101" t="s">
        <v>87</v>
      </c>
      <c r="B17" s="107" t="s">
        <v>25</v>
      </c>
      <c r="C17" s="108">
        <v>125</v>
      </c>
      <c r="D17" s="108">
        <v>125</v>
      </c>
      <c r="E17" s="108">
        <v>125</v>
      </c>
      <c r="F17" s="108">
        <v>60</v>
      </c>
      <c r="G17" s="115" t="s">
        <v>98</v>
      </c>
      <c r="H17" s="116" t="s">
        <v>135</v>
      </c>
      <c r="I17" s="121" t="s">
        <v>352</v>
      </c>
      <c r="J17" s="121" t="s">
        <v>353</v>
      </c>
      <c r="K17" s="127" t="s">
        <v>320</v>
      </c>
      <c r="L17" s="100"/>
    </row>
    <row r="18" spans="1:12" ht="12.75" customHeight="1">
      <c r="A18" s="101" t="s">
        <v>88</v>
      </c>
      <c r="B18" s="107" t="s">
        <v>25</v>
      </c>
      <c r="C18" s="108">
        <v>100</v>
      </c>
      <c r="D18" s="108">
        <v>100</v>
      </c>
      <c r="E18" s="108">
        <v>100</v>
      </c>
      <c r="F18" s="108" t="s">
        <v>178</v>
      </c>
      <c r="G18" s="115" t="s">
        <v>98</v>
      </c>
      <c r="H18" s="114" t="s">
        <v>136</v>
      </c>
      <c r="I18" s="121" t="s">
        <v>387</v>
      </c>
      <c r="J18" s="121" t="s">
        <v>388</v>
      </c>
      <c r="K18" s="127" t="s">
        <v>320</v>
      </c>
      <c r="L18" s="100"/>
    </row>
    <row r="19" spans="1:12" ht="12.75" hidden="1" customHeight="1">
      <c r="A19" s="101" t="s">
        <v>89</v>
      </c>
      <c r="B19" s="107" t="s">
        <v>21</v>
      </c>
      <c r="C19" s="108">
        <v>171</v>
      </c>
      <c r="D19" s="108">
        <v>150</v>
      </c>
      <c r="E19" s="108">
        <v>150</v>
      </c>
      <c r="F19" s="108">
        <v>100</v>
      </c>
      <c r="G19" s="112" t="s">
        <v>100</v>
      </c>
      <c r="H19" s="116"/>
      <c r="I19" s="121" t="s">
        <v>354</v>
      </c>
      <c r="J19" s="121" t="s">
        <v>355</v>
      </c>
      <c r="K19" s="127" t="s">
        <v>320</v>
      </c>
      <c r="L19" s="100"/>
    </row>
    <row r="20" spans="1:12" ht="12.75" hidden="1" customHeight="1">
      <c r="A20" s="101" t="s">
        <v>90</v>
      </c>
      <c r="B20" s="107" t="s">
        <v>35</v>
      </c>
      <c r="C20" s="108">
        <v>270</v>
      </c>
      <c r="D20" s="108">
        <v>165</v>
      </c>
      <c r="E20" s="108">
        <v>165</v>
      </c>
      <c r="F20" s="108" t="s">
        <v>138</v>
      </c>
      <c r="G20" s="112" t="s">
        <v>100</v>
      </c>
      <c r="H20" s="114" t="s">
        <v>139</v>
      </c>
      <c r="I20" s="121" t="s">
        <v>356</v>
      </c>
      <c r="J20" s="121" t="s">
        <v>357</v>
      </c>
      <c r="K20" s="127" t="s">
        <v>320</v>
      </c>
      <c r="L20" s="100"/>
    </row>
    <row r="21" spans="1:12" ht="12.75" customHeight="1">
      <c r="A21" s="101">
        <v>210</v>
      </c>
      <c r="B21" s="107" t="s">
        <v>23</v>
      </c>
      <c r="C21" s="108">
        <v>66</v>
      </c>
      <c r="D21" s="108">
        <v>66</v>
      </c>
      <c r="E21" s="108">
        <v>66</v>
      </c>
      <c r="F21" s="108">
        <v>225</v>
      </c>
      <c r="G21" s="117" t="s">
        <v>101</v>
      </c>
      <c r="H21" s="116" t="s">
        <v>142</v>
      </c>
      <c r="I21" s="121" t="s">
        <v>358</v>
      </c>
      <c r="J21" s="121" t="s">
        <v>359</v>
      </c>
      <c r="K21" s="127" t="s">
        <v>320</v>
      </c>
      <c r="L21" s="100"/>
    </row>
    <row r="22" spans="1:12" ht="12.75" hidden="1" customHeight="1">
      <c r="A22" s="101">
        <v>210</v>
      </c>
      <c r="B22" s="107" t="s">
        <v>21</v>
      </c>
      <c r="C22" s="108">
        <v>70</v>
      </c>
      <c r="D22" s="108">
        <v>70</v>
      </c>
      <c r="E22" s="108">
        <v>70</v>
      </c>
      <c r="F22" s="108">
        <v>125</v>
      </c>
      <c r="G22" s="112" t="s">
        <v>102</v>
      </c>
      <c r="H22" s="116"/>
      <c r="I22" s="121" t="s">
        <v>398</v>
      </c>
      <c r="J22" s="121" t="s">
        <v>341</v>
      </c>
      <c r="K22" s="127" t="s">
        <v>320</v>
      </c>
      <c r="L22" s="100"/>
    </row>
    <row r="23" spans="1:12" ht="12.75" customHeight="1">
      <c r="A23" s="101" t="s">
        <v>31</v>
      </c>
      <c r="B23" s="107" t="s">
        <v>23</v>
      </c>
      <c r="C23" s="108">
        <v>80</v>
      </c>
      <c r="D23" s="108">
        <v>80</v>
      </c>
      <c r="E23" s="108">
        <v>80</v>
      </c>
      <c r="F23" s="108">
        <v>200</v>
      </c>
      <c r="G23" s="112" t="s">
        <v>103</v>
      </c>
      <c r="H23" s="116" t="s">
        <v>143</v>
      </c>
      <c r="I23" s="121" t="s">
        <v>360</v>
      </c>
      <c r="J23" s="121" t="s">
        <v>361</v>
      </c>
      <c r="K23" s="127" t="s">
        <v>320</v>
      </c>
      <c r="L23" s="100"/>
    </row>
    <row r="24" spans="1:12" ht="12.75" hidden="1" customHeight="1">
      <c r="A24" s="101" t="s">
        <v>31</v>
      </c>
      <c r="B24" s="107" t="s">
        <v>21</v>
      </c>
      <c r="C24" s="108">
        <v>80</v>
      </c>
      <c r="D24" s="108">
        <v>80</v>
      </c>
      <c r="E24" s="108">
        <v>80</v>
      </c>
      <c r="F24" s="108">
        <v>150</v>
      </c>
      <c r="G24" s="112" t="s">
        <v>103</v>
      </c>
      <c r="H24" s="116" t="s">
        <v>143</v>
      </c>
      <c r="I24" s="121" t="s">
        <v>362</v>
      </c>
      <c r="J24" s="121" t="s">
        <v>363</v>
      </c>
      <c r="K24" s="127" t="s">
        <v>320</v>
      </c>
      <c r="L24" s="100"/>
    </row>
    <row r="25" spans="1:12" ht="12.75" hidden="1" customHeight="1">
      <c r="A25" s="101" t="s">
        <v>31</v>
      </c>
      <c r="B25" s="107" t="s">
        <v>29</v>
      </c>
      <c r="C25" s="108">
        <v>80</v>
      </c>
      <c r="D25" s="108">
        <v>80</v>
      </c>
      <c r="E25" s="108">
        <v>80</v>
      </c>
      <c r="F25" s="108">
        <v>150</v>
      </c>
      <c r="G25" s="112" t="s">
        <v>104</v>
      </c>
      <c r="H25" s="116"/>
      <c r="I25" s="121" t="s">
        <v>364</v>
      </c>
      <c r="J25" s="121" t="s">
        <v>365</v>
      </c>
      <c r="K25" s="127" t="s">
        <v>320</v>
      </c>
      <c r="L25" s="100"/>
    </row>
    <row r="26" spans="1:12" ht="12.75" customHeight="1">
      <c r="A26" s="101" t="s">
        <v>24</v>
      </c>
      <c r="B26" s="107" t="s">
        <v>23</v>
      </c>
      <c r="C26" s="108">
        <v>96</v>
      </c>
      <c r="D26" s="108">
        <v>96</v>
      </c>
      <c r="E26" s="108">
        <v>96</v>
      </c>
      <c r="F26" s="108">
        <v>60</v>
      </c>
      <c r="G26" s="117" t="s">
        <v>105</v>
      </c>
      <c r="H26" s="116" t="s">
        <v>144</v>
      </c>
      <c r="I26" s="121" t="s">
        <v>342</v>
      </c>
      <c r="J26" s="121" t="s">
        <v>343</v>
      </c>
      <c r="K26" s="127" t="s">
        <v>320</v>
      </c>
      <c r="L26" s="100"/>
    </row>
    <row r="27" spans="1:12" ht="12.75" customHeight="1">
      <c r="A27" s="101" t="s">
        <v>24</v>
      </c>
      <c r="B27" s="107" t="s">
        <v>25</v>
      </c>
      <c r="C27" s="108">
        <v>100</v>
      </c>
      <c r="D27" s="108">
        <v>100</v>
      </c>
      <c r="E27" s="108">
        <v>100</v>
      </c>
      <c r="F27" s="108">
        <v>60</v>
      </c>
      <c r="G27" s="117" t="s">
        <v>106</v>
      </c>
      <c r="H27" s="116" t="s">
        <v>145</v>
      </c>
      <c r="I27" s="121" t="s">
        <v>354</v>
      </c>
      <c r="J27" s="121" t="s">
        <v>355</v>
      </c>
      <c r="K27" s="127" t="s">
        <v>320</v>
      </c>
      <c r="L27" s="100"/>
    </row>
    <row r="28" spans="1:12" ht="12.75" customHeight="1">
      <c r="A28" s="101" t="s">
        <v>24</v>
      </c>
      <c r="B28" s="107" t="s">
        <v>26</v>
      </c>
      <c r="C28" s="108">
        <v>100</v>
      </c>
      <c r="D28" s="108">
        <v>100</v>
      </c>
      <c r="E28" s="108">
        <v>100</v>
      </c>
      <c r="F28" s="108">
        <v>60</v>
      </c>
      <c r="G28" s="117" t="s">
        <v>106</v>
      </c>
      <c r="H28" s="116" t="s">
        <v>146</v>
      </c>
      <c r="I28" s="121" t="s">
        <v>366</v>
      </c>
      <c r="J28" s="121" t="s">
        <v>367</v>
      </c>
      <c r="K28" s="127" t="s">
        <v>320</v>
      </c>
      <c r="L28" s="100"/>
    </row>
    <row r="29" spans="1:12" ht="12.75" hidden="1" customHeight="1">
      <c r="A29" s="101" t="s">
        <v>28</v>
      </c>
      <c r="B29" s="107" t="s">
        <v>21</v>
      </c>
      <c r="C29" s="108">
        <v>60</v>
      </c>
      <c r="D29" s="108">
        <v>60</v>
      </c>
      <c r="E29" s="108">
        <v>60</v>
      </c>
      <c r="F29" s="108">
        <v>60</v>
      </c>
      <c r="G29" s="115" t="s">
        <v>107</v>
      </c>
      <c r="H29" s="116" t="s">
        <v>147</v>
      </c>
      <c r="I29" s="121" t="s">
        <v>368</v>
      </c>
      <c r="J29" s="121" t="s">
        <v>369</v>
      </c>
      <c r="K29" s="127"/>
      <c r="L29" s="100" t="s">
        <v>403</v>
      </c>
    </row>
    <row r="30" spans="1:12" ht="12.75" hidden="1" customHeight="1">
      <c r="A30" s="101" t="s">
        <v>28</v>
      </c>
      <c r="B30" s="107" t="s">
        <v>29</v>
      </c>
      <c r="C30" s="108">
        <v>130</v>
      </c>
      <c r="D30" s="108">
        <v>130</v>
      </c>
      <c r="E30" s="108">
        <v>130</v>
      </c>
      <c r="F30" s="108">
        <v>60</v>
      </c>
      <c r="G30" s="115" t="s">
        <v>106</v>
      </c>
      <c r="H30" s="116" t="s">
        <v>145</v>
      </c>
      <c r="I30" s="121" t="s">
        <v>370</v>
      </c>
      <c r="J30" s="121" t="s">
        <v>371</v>
      </c>
      <c r="K30" s="127" t="s">
        <v>320</v>
      </c>
      <c r="L30" s="100"/>
    </row>
    <row r="31" spans="1:12" ht="12" hidden="1" customHeight="1">
      <c r="A31" s="101" t="s">
        <v>28</v>
      </c>
      <c r="B31" s="107" t="s">
        <v>22</v>
      </c>
      <c r="C31" s="108">
        <v>130</v>
      </c>
      <c r="D31" s="108">
        <v>130</v>
      </c>
      <c r="E31" s="108">
        <v>130</v>
      </c>
      <c r="F31" s="108">
        <v>60</v>
      </c>
      <c r="G31" s="117" t="s">
        <v>106</v>
      </c>
      <c r="H31" s="116" t="s">
        <v>146</v>
      </c>
      <c r="I31" s="121" t="s">
        <v>372</v>
      </c>
      <c r="J31" s="121" t="s">
        <v>373</v>
      </c>
      <c r="K31" s="127" t="s">
        <v>320</v>
      </c>
      <c r="L31" s="100"/>
    </row>
    <row r="32" spans="1:12" ht="12.75" customHeight="1">
      <c r="A32" s="101" t="s">
        <v>27</v>
      </c>
      <c r="B32" s="107" t="s">
        <v>23</v>
      </c>
      <c r="C32" s="108">
        <v>95</v>
      </c>
      <c r="D32" s="108">
        <v>95</v>
      </c>
      <c r="E32" s="108">
        <v>95</v>
      </c>
      <c r="F32" s="108">
        <v>120</v>
      </c>
      <c r="G32" s="117" t="s">
        <v>108</v>
      </c>
      <c r="H32" s="116" t="s">
        <v>174</v>
      </c>
      <c r="I32" s="121" t="s">
        <v>394</v>
      </c>
      <c r="J32" s="121" t="s">
        <v>395</v>
      </c>
      <c r="K32" s="127" t="s">
        <v>320</v>
      </c>
      <c r="L32" s="100"/>
    </row>
    <row r="33" spans="1:12" ht="12.75" hidden="1" customHeight="1">
      <c r="A33" s="101" t="s">
        <v>27</v>
      </c>
      <c r="B33" s="107" t="s">
        <v>21</v>
      </c>
      <c r="C33" s="108">
        <v>60</v>
      </c>
      <c r="D33" s="108">
        <v>60</v>
      </c>
      <c r="E33" s="108">
        <v>60</v>
      </c>
      <c r="F33" s="108">
        <v>75</v>
      </c>
      <c r="G33" s="117" t="s">
        <v>108</v>
      </c>
      <c r="H33" s="116" t="s">
        <v>174</v>
      </c>
      <c r="I33" s="121" t="s">
        <v>404</v>
      </c>
      <c r="J33" s="121" t="s">
        <v>405</v>
      </c>
      <c r="K33" s="127" t="s">
        <v>320</v>
      </c>
      <c r="L33" s="100"/>
    </row>
    <row r="34" spans="1:12" ht="12.75" hidden="1" customHeight="1">
      <c r="A34" s="101">
        <v>313</v>
      </c>
      <c r="B34" s="107" t="s">
        <v>21</v>
      </c>
      <c r="C34" s="108">
        <v>60</v>
      </c>
      <c r="D34" s="108">
        <v>60</v>
      </c>
      <c r="E34" s="108">
        <v>60</v>
      </c>
      <c r="F34" s="108">
        <v>100</v>
      </c>
      <c r="G34" s="104" t="s">
        <v>109</v>
      </c>
      <c r="H34" s="116" t="s">
        <v>148</v>
      </c>
      <c r="I34" s="121" t="s">
        <v>374</v>
      </c>
      <c r="J34" s="121" t="s">
        <v>375</v>
      </c>
      <c r="K34" s="127" t="s">
        <v>320</v>
      </c>
      <c r="L34" s="100"/>
    </row>
    <row r="35" spans="1:12" ht="12.75" customHeight="1">
      <c r="A35" s="101">
        <v>315</v>
      </c>
      <c r="B35" s="107" t="s">
        <v>23</v>
      </c>
      <c r="C35" s="108">
        <v>61</v>
      </c>
      <c r="D35" s="108">
        <v>61</v>
      </c>
      <c r="E35" s="108">
        <v>61</v>
      </c>
      <c r="F35" s="108">
        <v>90</v>
      </c>
      <c r="G35" s="104" t="s">
        <v>110</v>
      </c>
      <c r="H35" s="116" t="s">
        <v>150</v>
      </c>
      <c r="I35" s="121" t="s">
        <v>376</v>
      </c>
      <c r="J35" s="121" t="s">
        <v>377</v>
      </c>
      <c r="K35" s="127" t="s">
        <v>320</v>
      </c>
      <c r="L35" s="100"/>
    </row>
    <row r="36" spans="1:12" ht="12.75" hidden="1" customHeight="1">
      <c r="A36" s="101">
        <v>315</v>
      </c>
      <c r="B36" s="107" t="s">
        <v>21</v>
      </c>
      <c r="C36" s="108">
        <v>61</v>
      </c>
      <c r="D36" s="108">
        <v>61</v>
      </c>
      <c r="E36" s="108">
        <v>61</v>
      </c>
      <c r="F36" s="108">
        <v>90</v>
      </c>
      <c r="G36" s="104" t="s">
        <v>111</v>
      </c>
      <c r="H36" s="116" t="s">
        <v>151</v>
      </c>
      <c r="I36" s="121" t="s">
        <v>360</v>
      </c>
      <c r="J36" s="121" t="s">
        <v>361</v>
      </c>
      <c r="K36" s="127" t="s">
        <v>320</v>
      </c>
      <c r="L36" s="100"/>
    </row>
    <row r="37" spans="1:12" ht="12.75" customHeight="1">
      <c r="A37" s="101" t="s">
        <v>50</v>
      </c>
      <c r="B37" s="107" t="s">
        <v>23</v>
      </c>
      <c r="C37" s="108">
        <v>60</v>
      </c>
      <c r="D37" s="108">
        <v>45</v>
      </c>
      <c r="E37" s="108">
        <v>45</v>
      </c>
      <c r="F37" s="108">
        <v>45</v>
      </c>
      <c r="G37" s="104" t="s">
        <v>109</v>
      </c>
      <c r="H37" s="116" t="s">
        <v>149</v>
      </c>
      <c r="I37" s="121" t="s">
        <v>374</v>
      </c>
      <c r="J37" s="121" t="s">
        <v>375</v>
      </c>
      <c r="K37" s="127" t="s">
        <v>320</v>
      </c>
      <c r="L37" s="100"/>
    </row>
    <row r="38" spans="1:12" ht="12.75" hidden="1" customHeight="1">
      <c r="A38" s="101" t="s">
        <v>57</v>
      </c>
      <c r="B38" s="107" t="s">
        <v>21</v>
      </c>
      <c r="C38" s="108">
        <v>85</v>
      </c>
      <c r="D38" s="108">
        <v>85</v>
      </c>
      <c r="E38" s="108">
        <v>85</v>
      </c>
      <c r="F38" s="108">
        <v>100</v>
      </c>
      <c r="G38" s="104" t="s">
        <v>102</v>
      </c>
      <c r="H38" s="116"/>
      <c r="I38" s="121" t="s">
        <v>348</v>
      </c>
      <c r="J38" s="121" t="s">
        <v>349</v>
      </c>
      <c r="K38" s="127" t="s">
        <v>320</v>
      </c>
      <c r="L38" s="100"/>
    </row>
    <row r="39" spans="1:12" ht="12.75" hidden="1" customHeight="1">
      <c r="A39" s="101">
        <v>323</v>
      </c>
      <c r="B39" s="101" t="s">
        <v>21</v>
      </c>
      <c r="C39" s="106">
        <v>46</v>
      </c>
      <c r="D39" s="106">
        <v>46</v>
      </c>
      <c r="E39" s="106">
        <v>46</v>
      </c>
      <c r="F39" s="108">
        <v>75</v>
      </c>
      <c r="G39" s="104" t="s">
        <v>103</v>
      </c>
      <c r="H39" s="116" t="s">
        <v>152</v>
      </c>
      <c r="I39" s="121" t="s">
        <v>362</v>
      </c>
      <c r="J39" s="121" t="s">
        <v>363</v>
      </c>
      <c r="K39" s="127" t="s">
        <v>320</v>
      </c>
      <c r="L39" s="100"/>
    </row>
    <row r="40" spans="1:12" ht="12.75" customHeight="1">
      <c r="A40" s="101">
        <v>324</v>
      </c>
      <c r="B40" s="101" t="s">
        <v>23</v>
      </c>
      <c r="C40" s="106">
        <v>32</v>
      </c>
      <c r="D40" s="106">
        <v>32</v>
      </c>
      <c r="E40" s="106">
        <v>32</v>
      </c>
      <c r="F40" s="108">
        <v>75</v>
      </c>
      <c r="G40" s="104" t="s">
        <v>108</v>
      </c>
      <c r="H40" s="116"/>
      <c r="I40" s="121" t="s">
        <v>378</v>
      </c>
      <c r="J40" s="121" t="s">
        <v>379</v>
      </c>
      <c r="K40" s="127" t="s">
        <v>320</v>
      </c>
      <c r="L40" s="100"/>
    </row>
    <row r="41" spans="1:12" ht="12.75" customHeight="1">
      <c r="A41" s="101">
        <v>330</v>
      </c>
      <c r="B41" s="107" t="s">
        <v>23</v>
      </c>
      <c r="C41" s="108">
        <v>65</v>
      </c>
      <c r="D41" s="108">
        <v>65</v>
      </c>
      <c r="E41" s="108">
        <v>65</v>
      </c>
      <c r="F41" s="108">
        <v>100</v>
      </c>
      <c r="G41" s="104" t="s">
        <v>112</v>
      </c>
      <c r="H41" s="116" t="s">
        <v>153</v>
      </c>
      <c r="I41" s="121" t="s">
        <v>398</v>
      </c>
      <c r="J41" s="121" t="s">
        <v>341</v>
      </c>
      <c r="K41" s="127" t="s">
        <v>320</v>
      </c>
      <c r="L41" s="100"/>
    </row>
    <row r="42" spans="1:12" ht="12.75" customHeight="1">
      <c r="A42" s="101">
        <v>330</v>
      </c>
      <c r="B42" s="107" t="s">
        <v>25</v>
      </c>
      <c r="C42" s="108">
        <v>65</v>
      </c>
      <c r="D42" s="108">
        <v>65</v>
      </c>
      <c r="E42" s="108">
        <v>65</v>
      </c>
      <c r="F42" s="108">
        <v>100</v>
      </c>
      <c r="G42" s="104" t="s">
        <v>104</v>
      </c>
      <c r="H42" s="116"/>
      <c r="I42" s="121" t="s">
        <v>374</v>
      </c>
      <c r="J42" s="121" t="s">
        <v>375</v>
      </c>
      <c r="K42" s="127" t="s">
        <v>320</v>
      </c>
      <c r="L42" s="100"/>
    </row>
    <row r="43" spans="1:12" ht="12.75" hidden="1" customHeight="1">
      <c r="A43" s="101">
        <v>330</v>
      </c>
      <c r="B43" s="107" t="s">
        <v>21</v>
      </c>
      <c r="C43" s="108">
        <v>65</v>
      </c>
      <c r="D43" s="108">
        <v>65</v>
      </c>
      <c r="E43" s="108">
        <v>65</v>
      </c>
      <c r="F43" s="108">
        <v>100</v>
      </c>
      <c r="G43" s="104" t="s">
        <v>112</v>
      </c>
      <c r="H43" s="116" t="s">
        <v>169</v>
      </c>
      <c r="I43" s="121" t="s">
        <v>342</v>
      </c>
      <c r="J43" s="121" t="s">
        <v>343</v>
      </c>
      <c r="K43" s="127" t="s">
        <v>320</v>
      </c>
      <c r="L43" s="100"/>
    </row>
    <row r="44" spans="1:12" ht="12.75" customHeight="1">
      <c r="A44" s="101">
        <v>331</v>
      </c>
      <c r="B44" s="107" t="s">
        <v>23</v>
      </c>
      <c r="C44" s="108">
        <v>80</v>
      </c>
      <c r="D44" s="108">
        <v>80</v>
      </c>
      <c r="E44" s="108">
        <v>80</v>
      </c>
      <c r="F44" s="108">
        <v>100</v>
      </c>
      <c r="G44" s="104" t="s">
        <v>113</v>
      </c>
      <c r="H44" s="116" t="s">
        <v>175</v>
      </c>
      <c r="I44" s="121" t="s">
        <v>384</v>
      </c>
      <c r="J44" s="121" t="s">
        <v>385</v>
      </c>
      <c r="K44" s="127" t="s">
        <v>320</v>
      </c>
      <c r="L44" s="100"/>
    </row>
    <row r="45" spans="1:12" ht="12.75" hidden="1" customHeight="1">
      <c r="A45" s="101">
        <v>331</v>
      </c>
      <c r="B45" s="107" t="s">
        <v>21</v>
      </c>
      <c r="C45" s="108">
        <v>100</v>
      </c>
      <c r="D45" s="108">
        <v>100</v>
      </c>
      <c r="E45" s="108">
        <v>100</v>
      </c>
      <c r="F45" s="108">
        <v>100</v>
      </c>
      <c r="G45" s="104" t="s">
        <v>98</v>
      </c>
      <c r="H45" s="116" t="s">
        <v>154</v>
      </c>
      <c r="I45" s="121" t="s">
        <v>350</v>
      </c>
      <c r="J45" s="121" t="s">
        <v>351</v>
      </c>
      <c r="K45" s="127" t="s">
        <v>320</v>
      </c>
      <c r="L45" s="100"/>
    </row>
    <row r="46" spans="1:12" ht="12.75" customHeight="1">
      <c r="A46" s="101">
        <v>332</v>
      </c>
      <c r="B46" s="107" t="s">
        <v>23</v>
      </c>
      <c r="C46" s="108">
        <v>90</v>
      </c>
      <c r="D46" s="108">
        <v>90</v>
      </c>
      <c r="E46" s="108">
        <v>90</v>
      </c>
      <c r="F46" s="108">
        <v>100</v>
      </c>
      <c r="G46" s="104" t="s">
        <v>114</v>
      </c>
      <c r="H46" s="116" t="s">
        <v>205</v>
      </c>
      <c r="I46" s="121" t="s">
        <v>382</v>
      </c>
      <c r="J46" s="121" t="s">
        <v>383</v>
      </c>
      <c r="K46" s="127" t="s">
        <v>320</v>
      </c>
      <c r="L46" s="100"/>
    </row>
    <row r="47" spans="1:12" ht="12.75" hidden="1" customHeight="1">
      <c r="A47" s="101">
        <v>332</v>
      </c>
      <c r="B47" s="107" t="s">
        <v>21</v>
      </c>
      <c r="C47" s="108">
        <v>85</v>
      </c>
      <c r="D47" s="108">
        <v>85</v>
      </c>
      <c r="E47" s="108">
        <v>85</v>
      </c>
      <c r="F47" s="108">
        <v>100</v>
      </c>
      <c r="G47" s="104" t="s">
        <v>115</v>
      </c>
      <c r="H47" s="116" t="s">
        <v>156</v>
      </c>
      <c r="I47" s="121" t="s">
        <v>366</v>
      </c>
      <c r="J47" s="121" t="s">
        <v>367</v>
      </c>
      <c r="K47" s="127" t="s">
        <v>320</v>
      </c>
      <c r="L47" s="100"/>
    </row>
    <row r="48" spans="1:12" ht="12.75" hidden="1" customHeight="1">
      <c r="A48" s="101">
        <v>332</v>
      </c>
      <c r="B48" s="107" t="s">
        <v>29</v>
      </c>
      <c r="C48" s="108">
        <v>85</v>
      </c>
      <c r="D48" s="108">
        <v>85</v>
      </c>
      <c r="E48" s="108">
        <v>85</v>
      </c>
      <c r="F48" s="108">
        <v>100</v>
      </c>
      <c r="G48" s="104" t="s">
        <v>115</v>
      </c>
      <c r="H48" s="116" t="s">
        <v>157</v>
      </c>
      <c r="I48" s="121" t="s">
        <v>398</v>
      </c>
      <c r="J48" s="121" t="s">
        <v>341</v>
      </c>
      <c r="K48" s="127" t="s">
        <v>320</v>
      </c>
      <c r="L48" s="100"/>
    </row>
    <row r="49" spans="1:12" ht="12.75" hidden="1" customHeight="1">
      <c r="A49" s="101">
        <v>333</v>
      </c>
      <c r="B49" s="107" t="s">
        <v>21</v>
      </c>
      <c r="C49" s="108">
        <v>12</v>
      </c>
      <c r="D49" s="108">
        <v>12</v>
      </c>
      <c r="E49" s="108">
        <v>12</v>
      </c>
      <c r="F49" s="108">
        <v>100</v>
      </c>
      <c r="G49" s="104" t="s">
        <v>116</v>
      </c>
      <c r="H49" s="116"/>
      <c r="I49" s="121" t="s">
        <v>348</v>
      </c>
      <c r="J49" s="121" t="s">
        <v>349</v>
      </c>
      <c r="K49" s="127" t="s">
        <v>320</v>
      </c>
      <c r="L49" s="100"/>
    </row>
    <row r="50" spans="1:12" ht="12.75" hidden="1" customHeight="1">
      <c r="A50" s="101">
        <v>334</v>
      </c>
      <c r="B50" s="107" t="s">
        <v>21</v>
      </c>
      <c r="C50" s="108">
        <v>35</v>
      </c>
      <c r="D50" s="108">
        <v>35</v>
      </c>
      <c r="E50" s="108">
        <v>35</v>
      </c>
      <c r="F50" s="108">
        <v>120</v>
      </c>
      <c r="G50" s="104" t="s">
        <v>117</v>
      </c>
      <c r="H50" s="116" t="s">
        <v>158</v>
      </c>
      <c r="I50" s="121" t="s">
        <v>376</v>
      </c>
      <c r="J50" s="121" t="s">
        <v>377</v>
      </c>
      <c r="K50" s="127" t="s">
        <v>320</v>
      </c>
      <c r="L50" s="100"/>
    </row>
    <row r="51" spans="1:12" ht="12.75" hidden="1" customHeight="1">
      <c r="A51" s="101">
        <v>335</v>
      </c>
      <c r="B51" s="107" t="s">
        <v>21</v>
      </c>
      <c r="C51" s="108">
        <v>134</v>
      </c>
      <c r="D51" s="108">
        <v>100</v>
      </c>
      <c r="E51" s="108">
        <v>100</v>
      </c>
      <c r="F51" s="108">
        <v>100</v>
      </c>
      <c r="G51" s="104" t="s">
        <v>118</v>
      </c>
      <c r="H51" s="116" t="s">
        <v>162</v>
      </c>
      <c r="I51" s="121" t="s">
        <v>384</v>
      </c>
      <c r="J51" s="121" t="s">
        <v>385</v>
      </c>
      <c r="K51" s="127" t="s">
        <v>320</v>
      </c>
      <c r="L51" s="100"/>
    </row>
    <row r="52" spans="1:12" ht="12.75" customHeight="1">
      <c r="A52" s="101">
        <v>336</v>
      </c>
      <c r="B52" s="107" t="s">
        <v>23</v>
      </c>
      <c r="C52" s="108">
        <v>70</v>
      </c>
      <c r="D52" s="108">
        <v>70</v>
      </c>
      <c r="E52" s="108">
        <v>70</v>
      </c>
      <c r="F52" s="108">
        <v>100</v>
      </c>
      <c r="G52" s="104" t="s">
        <v>104</v>
      </c>
      <c r="H52" s="116" t="s">
        <v>159</v>
      </c>
      <c r="I52" s="121" t="s">
        <v>382</v>
      </c>
      <c r="J52" s="121" t="s">
        <v>383</v>
      </c>
      <c r="K52" s="127" t="s">
        <v>320</v>
      </c>
      <c r="L52" s="100"/>
    </row>
    <row r="53" spans="1:12" ht="12.75" hidden="1" customHeight="1">
      <c r="A53" s="101">
        <v>336</v>
      </c>
      <c r="B53" s="107" t="s">
        <v>21</v>
      </c>
      <c r="C53" s="108">
        <v>70</v>
      </c>
      <c r="D53" s="108">
        <v>70</v>
      </c>
      <c r="E53" s="108">
        <v>70</v>
      </c>
      <c r="F53" s="108">
        <v>100</v>
      </c>
      <c r="G53" s="104" t="s">
        <v>104</v>
      </c>
      <c r="H53" s="116" t="s">
        <v>150</v>
      </c>
      <c r="I53" s="121" t="s">
        <v>380</v>
      </c>
      <c r="J53" s="121" t="s">
        <v>381</v>
      </c>
      <c r="K53" s="127" t="s">
        <v>320</v>
      </c>
      <c r="L53" s="100"/>
    </row>
    <row r="54" spans="1:12" ht="12.75" hidden="1" customHeight="1">
      <c r="A54" s="101">
        <v>336</v>
      </c>
      <c r="B54" s="107" t="s">
        <v>29</v>
      </c>
      <c r="C54" s="108">
        <v>106</v>
      </c>
      <c r="D54" s="108">
        <v>100</v>
      </c>
      <c r="E54" s="108">
        <v>100</v>
      </c>
      <c r="F54" s="108">
        <v>100</v>
      </c>
      <c r="G54" s="104" t="s">
        <v>105</v>
      </c>
      <c r="H54" s="116" t="s">
        <v>160</v>
      </c>
      <c r="I54" s="121" t="s">
        <v>352</v>
      </c>
      <c r="J54" s="121" t="s">
        <v>353</v>
      </c>
      <c r="K54" s="127" t="s">
        <v>320</v>
      </c>
      <c r="L54" s="100"/>
    </row>
    <row r="55" spans="1:12" ht="12.75" hidden="1" customHeight="1">
      <c r="A55" s="101">
        <v>338</v>
      </c>
      <c r="B55" s="107" t="s">
        <v>21</v>
      </c>
      <c r="C55" s="108">
        <v>55</v>
      </c>
      <c r="D55" s="108">
        <v>55</v>
      </c>
      <c r="E55" s="108">
        <v>55</v>
      </c>
      <c r="F55" s="108">
        <v>75</v>
      </c>
      <c r="G55" s="104" t="s">
        <v>108</v>
      </c>
      <c r="H55" s="116" t="s">
        <v>159</v>
      </c>
      <c r="I55" s="121" t="s">
        <v>378</v>
      </c>
      <c r="J55" s="121" t="s">
        <v>379</v>
      </c>
      <c r="K55" s="127" t="s">
        <v>320</v>
      </c>
      <c r="L55" s="100"/>
    </row>
    <row r="56" spans="1:12" ht="12.75" customHeight="1">
      <c r="A56" s="101">
        <v>339</v>
      </c>
      <c r="B56" s="107" t="s">
        <v>23</v>
      </c>
      <c r="C56" s="108">
        <v>70</v>
      </c>
      <c r="D56" s="108">
        <v>50</v>
      </c>
      <c r="E56" s="108">
        <v>50</v>
      </c>
      <c r="F56" s="108">
        <v>80</v>
      </c>
      <c r="G56" s="104" t="s">
        <v>386</v>
      </c>
      <c r="H56" s="116" t="s">
        <v>145</v>
      </c>
      <c r="I56" s="121" t="s">
        <v>376</v>
      </c>
      <c r="J56" s="121" t="s">
        <v>377</v>
      </c>
      <c r="K56" s="127" t="s">
        <v>320</v>
      </c>
      <c r="L56" s="100"/>
    </row>
    <row r="57" spans="1:12" ht="12.75" hidden="1" customHeight="1">
      <c r="A57" s="101">
        <v>339</v>
      </c>
      <c r="B57" s="107" t="s">
        <v>21</v>
      </c>
      <c r="C57" s="108">
        <v>80</v>
      </c>
      <c r="D57" s="108">
        <v>80</v>
      </c>
      <c r="E57" s="108">
        <v>80</v>
      </c>
      <c r="F57" s="108">
        <v>80</v>
      </c>
      <c r="G57" s="104" t="s">
        <v>119</v>
      </c>
      <c r="H57" s="116" t="s">
        <v>149</v>
      </c>
      <c r="I57" s="121" t="s">
        <v>376</v>
      </c>
      <c r="J57" s="121" t="s">
        <v>377</v>
      </c>
      <c r="K57" s="127" t="s">
        <v>320</v>
      </c>
      <c r="L57" s="100"/>
    </row>
    <row r="58" spans="1:12" ht="12.75" customHeight="1">
      <c r="A58" s="101">
        <v>340</v>
      </c>
      <c r="B58" s="107" t="s">
        <v>23</v>
      </c>
      <c r="C58" s="108">
        <v>118</v>
      </c>
      <c r="D58" s="108">
        <v>120</v>
      </c>
      <c r="E58" s="108">
        <v>100</v>
      </c>
      <c r="F58" s="108">
        <v>75</v>
      </c>
      <c r="G58" s="104" t="s">
        <v>120</v>
      </c>
      <c r="H58" s="116" t="s">
        <v>161</v>
      </c>
      <c r="I58" s="121" t="s">
        <v>356</v>
      </c>
      <c r="J58" s="121" t="s">
        <v>357</v>
      </c>
      <c r="K58" s="127" t="s">
        <v>320</v>
      </c>
      <c r="L58" s="100"/>
    </row>
    <row r="59" spans="1:12" ht="12.75" hidden="1" customHeight="1">
      <c r="A59" s="101">
        <v>342</v>
      </c>
      <c r="B59" s="101" t="s">
        <v>21</v>
      </c>
      <c r="C59" s="106">
        <v>76</v>
      </c>
      <c r="D59" s="106">
        <v>60</v>
      </c>
      <c r="E59" s="106">
        <v>60</v>
      </c>
      <c r="F59" s="108">
        <v>70</v>
      </c>
      <c r="G59" s="104" t="s">
        <v>119</v>
      </c>
      <c r="H59" s="116" t="s">
        <v>155</v>
      </c>
      <c r="I59" s="121" t="s">
        <v>374</v>
      </c>
      <c r="J59" s="121" t="s">
        <v>375</v>
      </c>
      <c r="K59" s="127" t="s">
        <v>320</v>
      </c>
      <c r="L59" s="100"/>
    </row>
    <row r="60" spans="1:12" ht="12.75" customHeight="1">
      <c r="A60" s="101" t="s">
        <v>45</v>
      </c>
      <c r="B60" s="107" t="s">
        <v>23</v>
      </c>
      <c r="C60" s="108">
        <v>85</v>
      </c>
      <c r="D60" s="108">
        <v>85</v>
      </c>
      <c r="E60" s="108">
        <v>85</v>
      </c>
      <c r="F60" s="108">
        <v>108</v>
      </c>
      <c r="G60" s="104" t="s">
        <v>102</v>
      </c>
      <c r="H60" s="116" t="s">
        <v>155</v>
      </c>
      <c r="I60" s="121" t="s">
        <v>387</v>
      </c>
      <c r="J60" s="121" t="s">
        <v>388</v>
      </c>
      <c r="K60" s="127" t="s">
        <v>320</v>
      </c>
      <c r="L60" s="100"/>
    </row>
    <row r="61" spans="1:12" ht="12.75" customHeight="1">
      <c r="A61" s="101" t="s">
        <v>91</v>
      </c>
      <c r="B61" s="107" t="s">
        <v>23</v>
      </c>
      <c r="C61" s="108">
        <v>50</v>
      </c>
      <c r="D61" s="108">
        <v>50</v>
      </c>
      <c r="E61" s="108">
        <v>50</v>
      </c>
      <c r="F61" s="108">
        <v>40</v>
      </c>
      <c r="G61" s="104" t="s">
        <v>116</v>
      </c>
      <c r="H61" s="116"/>
      <c r="I61" s="121" t="s">
        <v>364</v>
      </c>
      <c r="J61" s="121" t="s">
        <v>365</v>
      </c>
      <c r="K61" s="127" t="s">
        <v>320</v>
      </c>
      <c r="L61" s="100"/>
    </row>
    <row r="62" spans="1:12" ht="12.75" customHeight="1">
      <c r="A62" s="101">
        <v>360</v>
      </c>
      <c r="B62" s="107" t="s">
        <v>23</v>
      </c>
      <c r="C62" s="108">
        <v>29</v>
      </c>
      <c r="D62" s="108">
        <v>29</v>
      </c>
      <c r="E62" s="108">
        <v>29</v>
      </c>
      <c r="F62" s="108">
        <v>70</v>
      </c>
      <c r="G62" s="104" t="s">
        <v>121</v>
      </c>
      <c r="H62" s="116" t="s">
        <v>164</v>
      </c>
      <c r="I62" s="121" t="s">
        <v>389</v>
      </c>
      <c r="J62" s="121" t="s">
        <v>390</v>
      </c>
      <c r="K62" s="127" t="s">
        <v>320</v>
      </c>
      <c r="L62" s="100"/>
    </row>
    <row r="63" spans="1:12" ht="12.75" customHeight="1">
      <c r="A63" s="101">
        <v>361</v>
      </c>
      <c r="B63" s="107" t="s">
        <v>30</v>
      </c>
      <c r="C63" s="108">
        <v>15</v>
      </c>
      <c r="D63" s="108">
        <v>15</v>
      </c>
      <c r="E63" s="108">
        <v>15</v>
      </c>
      <c r="F63" s="108">
        <v>70</v>
      </c>
      <c r="G63" s="104" t="s">
        <v>121</v>
      </c>
      <c r="H63" s="103" t="s">
        <v>163</v>
      </c>
      <c r="I63" s="121" t="s">
        <v>389</v>
      </c>
      <c r="J63" s="121" t="s">
        <v>390</v>
      </c>
      <c r="K63" s="127" t="s">
        <v>320</v>
      </c>
      <c r="L63" s="100"/>
    </row>
    <row r="64" spans="1:12" ht="12.75" hidden="1" customHeight="1">
      <c r="A64" s="101">
        <v>365</v>
      </c>
      <c r="B64" s="107" t="s">
        <v>21</v>
      </c>
      <c r="C64" s="108">
        <v>60</v>
      </c>
      <c r="D64" s="108">
        <v>60</v>
      </c>
      <c r="E64" s="108">
        <v>60</v>
      </c>
      <c r="F64" s="108">
        <v>75</v>
      </c>
      <c r="G64" s="104" t="s">
        <v>122</v>
      </c>
      <c r="H64" s="103" t="s">
        <v>165</v>
      </c>
      <c r="I64" s="121" t="s">
        <v>384</v>
      </c>
      <c r="J64" s="121" t="s">
        <v>385</v>
      </c>
      <c r="K64" s="127" t="s">
        <v>320</v>
      </c>
      <c r="L64" s="100"/>
    </row>
    <row r="65" spans="1:12" ht="12.75" hidden="1" customHeight="1">
      <c r="A65" s="101">
        <v>366</v>
      </c>
      <c r="B65" s="107" t="s">
        <v>21</v>
      </c>
      <c r="C65" s="108">
        <v>104</v>
      </c>
      <c r="D65" s="108">
        <v>80</v>
      </c>
      <c r="E65" s="108">
        <v>80</v>
      </c>
      <c r="F65" s="108">
        <v>84</v>
      </c>
      <c r="G65" s="104" t="s">
        <v>123</v>
      </c>
      <c r="H65" s="116" t="s">
        <v>166</v>
      </c>
      <c r="I65" s="121"/>
      <c r="J65" s="121"/>
      <c r="K65" s="127"/>
      <c r="L65" s="100"/>
    </row>
    <row r="66" spans="1:12" ht="12.75" hidden="1" customHeight="1">
      <c r="A66" s="101" t="s">
        <v>66</v>
      </c>
      <c r="B66" s="107" t="s">
        <v>23</v>
      </c>
      <c r="C66" s="108"/>
      <c r="D66" s="107"/>
      <c r="E66" s="107"/>
      <c r="F66" s="108" t="s">
        <v>33</v>
      </c>
      <c r="G66" s="118" t="s">
        <v>33</v>
      </c>
      <c r="H66" s="114"/>
      <c r="I66" s="121"/>
      <c r="J66" s="121"/>
      <c r="K66" s="127"/>
      <c r="L66" s="100"/>
    </row>
    <row r="67" spans="1:12" ht="12.75" hidden="1" customHeight="1">
      <c r="A67" s="101" t="s">
        <v>68</v>
      </c>
      <c r="B67" s="107" t="s">
        <v>21</v>
      </c>
      <c r="C67" s="108"/>
      <c r="D67" s="107"/>
      <c r="E67" s="107"/>
      <c r="F67" s="108" t="s">
        <v>33</v>
      </c>
      <c r="G67" s="118" t="s">
        <v>33</v>
      </c>
      <c r="H67" s="114"/>
      <c r="I67" s="121"/>
      <c r="J67" s="121"/>
      <c r="K67" s="127"/>
      <c r="L67" s="100"/>
    </row>
    <row r="68" spans="1:12" ht="12.75" customHeight="1">
      <c r="A68" s="101" t="s">
        <v>70</v>
      </c>
      <c r="B68" s="107" t="s">
        <v>23</v>
      </c>
      <c r="C68" s="108">
        <v>45</v>
      </c>
      <c r="D68" s="108">
        <v>45</v>
      </c>
      <c r="E68" s="108">
        <v>45</v>
      </c>
      <c r="F68" s="108">
        <v>25</v>
      </c>
      <c r="G68" s="116" t="s">
        <v>124</v>
      </c>
      <c r="H68" s="116" t="s">
        <v>167</v>
      </c>
      <c r="I68" s="121" t="s">
        <v>364</v>
      </c>
      <c r="J68" s="121" t="s">
        <v>365</v>
      </c>
      <c r="K68" s="127" t="s">
        <v>320</v>
      </c>
      <c r="L68" s="100"/>
    </row>
    <row r="69" spans="1:12" ht="12.75" hidden="1" customHeight="1">
      <c r="A69" s="101">
        <v>401</v>
      </c>
      <c r="B69" s="107" t="s">
        <v>21</v>
      </c>
      <c r="C69" s="108">
        <v>40</v>
      </c>
      <c r="D69" s="108">
        <v>40</v>
      </c>
      <c r="E69" s="108">
        <v>40</v>
      </c>
      <c r="F69" s="108">
        <v>25</v>
      </c>
      <c r="G69" s="104" t="s">
        <v>125</v>
      </c>
      <c r="H69" s="116" t="s">
        <v>168</v>
      </c>
      <c r="I69" s="121" t="s">
        <v>340</v>
      </c>
      <c r="J69" s="121" t="s">
        <v>391</v>
      </c>
      <c r="K69" s="127" t="s">
        <v>320</v>
      </c>
      <c r="L69" s="100"/>
    </row>
    <row r="70" spans="1:12" ht="12.75" customHeight="1">
      <c r="A70" s="101" t="s">
        <v>433</v>
      </c>
      <c r="B70" s="107" t="s">
        <v>23</v>
      </c>
      <c r="C70" s="108">
        <v>170</v>
      </c>
      <c r="D70" s="108">
        <v>170</v>
      </c>
      <c r="E70" s="108">
        <v>170</v>
      </c>
      <c r="F70" s="119" t="s">
        <v>32</v>
      </c>
      <c r="G70" s="104" t="s">
        <v>110</v>
      </c>
      <c r="H70" s="103" t="s">
        <v>173</v>
      </c>
      <c r="I70" s="121" t="s">
        <v>392</v>
      </c>
      <c r="J70" s="121" t="s">
        <v>393</v>
      </c>
      <c r="K70" s="127" t="s">
        <v>320</v>
      </c>
      <c r="L70" s="100"/>
    </row>
    <row r="71" spans="1:12" ht="12.75" hidden="1" customHeight="1">
      <c r="A71" s="101" t="s">
        <v>333</v>
      </c>
      <c r="B71" s="101" t="s">
        <v>21</v>
      </c>
      <c r="C71" s="106">
        <v>90</v>
      </c>
      <c r="D71" s="106">
        <v>90</v>
      </c>
      <c r="E71" s="106">
        <v>90</v>
      </c>
      <c r="F71" s="120" t="s">
        <v>32</v>
      </c>
      <c r="G71" s="116" t="s">
        <v>124</v>
      </c>
      <c r="H71" s="103" t="s">
        <v>172</v>
      </c>
      <c r="I71" s="121" t="s">
        <v>389</v>
      </c>
      <c r="J71" s="124" t="s">
        <v>390</v>
      </c>
      <c r="K71" s="128" t="s">
        <v>320</v>
      </c>
      <c r="L71" s="100"/>
    </row>
    <row r="72" spans="1:12" ht="12.75" hidden="1" customHeight="1">
      <c r="A72" s="101" t="s">
        <v>334</v>
      </c>
      <c r="B72" s="101" t="s">
        <v>21</v>
      </c>
      <c r="C72" s="106">
        <v>90</v>
      </c>
      <c r="D72" s="106">
        <v>90</v>
      </c>
      <c r="E72" s="106">
        <v>90</v>
      </c>
      <c r="F72" s="120" t="s">
        <v>32</v>
      </c>
      <c r="G72" s="116" t="s">
        <v>124</v>
      </c>
      <c r="H72" s="103" t="s">
        <v>172</v>
      </c>
      <c r="I72" s="121" t="s">
        <v>394</v>
      </c>
      <c r="J72" s="124" t="s">
        <v>395</v>
      </c>
      <c r="K72" s="128" t="s">
        <v>320</v>
      </c>
      <c r="L72" s="100"/>
    </row>
    <row r="73" spans="1:12">
      <c r="A73" s="42"/>
      <c r="B73" s="42"/>
      <c r="C73" s="42"/>
      <c r="D73" s="42"/>
      <c r="E73" s="42"/>
      <c r="F73" s="42"/>
      <c r="G73" s="42"/>
      <c r="H73" s="42"/>
      <c r="I73" s="42"/>
      <c r="J73" s="42"/>
      <c r="K73" s="42"/>
    </row>
    <row r="74" spans="1:12">
      <c r="A74" s="42"/>
      <c r="B74" s="42"/>
      <c r="C74" s="42"/>
      <c r="D74" s="42"/>
      <c r="E74" s="42"/>
      <c r="F74" s="42"/>
      <c r="G74" s="42"/>
      <c r="H74" s="42"/>
      <c r="I74" s="42"/>
      <c r="J74" s="42"/>
      <c r="K74" s="42"/>
    </row>
    <row r="75" spans="1:12">
      <c r="A75" s="42"/>
      <c r="B75" s="42"/>
      <c r="C75" s="42"/>
      <c r="D75" s="42"/>
      <c r="E75" s="42"/>
      <c r="F75" s="42"/>
      <c r="G75" s="42"/>
      <c r="H75" s="42"/>
      <c r="I75" s="42"/>
      <c r="J75" s="42"/>
      <c r="K75" s="42"/>
    </row>
    <row r="77" spans="1:12" ht="13">
      <c r="A77" s="2"/>
      <c r="B77" s="2"/>
      <c r="C77" s="2"/>
    </row>
  </sheetData>
  <mergeCells count="1">
    <mergeCell ref="I1:J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Fall Term By Course - Winter 2002-03</oddHeader>
    <oddFooter>&amp;L&amp;"Tahoma" &amp;08 Tab: &amp;A; October 15 2002; &amp;T&amp;C&amp;"Tahoma" &amp;08 &amp;P&amp;R&amp;"Tahoma" &amp;08D:\Data\TAS\02W\postings.02AUG02.xls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4"/>
  <sheetViews>
    <sheetView topLeftCell="A51" workbookViewId="0">
      <selection activeCell="C70" sqref="C70"/>
    </sheetView>
  </sheetViews>
  <sheetFormatPr baseColWidth="10" defaultColWidth="8.75" defaultRowHeight="11"/>
  <cols>
    <col min="1" max="1" width="12.75" customWidth="1"/>
    <col min="2" max="2" width="9.75" customWidth="1"/>
    <col min="3" max="3" width="13.25" customWidth="1"/>
    <col min="4" max="4" width="8.75" customWidth="1"/>
    <col min="5" max="5" width="5.75" hidden="1" customWidth="1"/>
    <col min="6" max="6" width="8.5" customWidth="1"/>
    <col min="7" max="8" width="5.75" hidden="1" customWidth="1"/>
    <col min="9" max="9" width="13.25" customWidth="1"/>
    <col min="10" max="10" width="38.75" hidden="1" customWidth="1"/>
    <col min="11" max="11" width="5" customWidth="1"/>
    <col min="12" max="12" width="40.75" customWidth="1"/>
  </cols>
  <sheetData>
    <row r="1" spans="1:12" ht="18" customHeight="1">
      <c r="A1" s="191" t="s">
        <v>336</v>
      </c>
      <c r="B1" s="191"/>
      <c r="C1" s="97" t="s">
        <v>339</v>
      </c>
      <c r="D1" s="97" t="s">
        <v>337</v>
      </c>
      <c r="E1" s="98" t="s">
        <v>130</v>
      </c>
      <c r="F1" s="97" t="s">
        <v>338</v>
      </c>
      <c r="G1" s="98" t="s">
        <v>131</v>
      </c>
      <c r="H1" s="98" t="s">
        <v>132</v>
      </c>
      <c r="I1" s="97" t="s">
        <v>95</v>
      </c>
      <c r="J1" s="97" t="s">
        <v>96</v>
      </c>
      <c r="K1" s="125" t="s">
        <v>399</v>
      </c>
      <c r="L1" s="99" t="s">
        <v>236</v>
      </c>
    </row>
    <row r="2" spans="1:12" ht="12.75" customHeight="1">
      <c r="A2" s="121" t="s">
        <v>351</v>
      </c>
      <c r="B2" s="121" t="s">
        <v>350</v>
      </c>
      <c r="C2" s="101" t="s">
        <v>85</v>
      </c>
      <c r="D2" s="107" t="s">
        <v>23</v>
      </c>
      <c r="E2" s="108">
        <v>115</v>
      </c>
      <c r="F2" s="108">
        <v>115</v>
      </c>
      <c r="G2" s="108">
        <v>115</v>
      </c>
      <c r="H2" s="108">
        <v>75</v>
      </c>
      <c r="I2" s="112" t="s">
        <v>396</v>
      </c>
      <c r="J2" s="113" t="s">
        <v>133</v>
      </c>
      <c r="K2" s="127" t="s">
        <v>320</v>
      </c>
      <c r="L2" s="100"/>
    </row>
    <row r="3" spans="1:12" ht="12.75" customHeight="1">
      <c r="A3" s="121" t="s">
        <v>351</v>
      </c>
      <c r="B3" s="121" t="s">
        <v>350</v>
      </c>
      <c r="C3" s="101">
        <v>331</v>
      </c>
      <c r="D3" s="107" t="s">
        <v>21</v>
      </c>
      <c r="E3" s="108">
        <v>100</v>
      </c>
      <c r="F3" s="108">
        <v>100</v>
      </c>
      <c r="G3" s="108">
        <v>100</v>
      </c>
      <c r="H3" s="108">
        <v>100</v>
      </c>
      <c r="I3" s="104" t="s">
        <v>98</v>
      </c>
      <c r="J3" s="116" t="s">
        <v>154</v>
      </c>
      <c r="K3" s="127" t="s">
        <v>320</v>
      </c>
      <c r="L3" s="100"/>
    </row>
    <row r="4" spans="1:12" ht="12.75" customHeight="1">
      <c r="A4" s="121" t="s">
        <v>343</v>
      </c>
      <c r="B4" s="121" t="s">
        <v>342</v>
      </c>
      <c r="C4" s="101" t="s">
        <v>24</v>
      </c>
      <c r="D4" s="107" t="s">
        <v>23</v>
      </c>
      <c r="E4" s="108">
        <v>96</v>
      </c>
      <c r="F4" s="108">
        <v>96</v>
      </c>
      <c r="G4" s="108">
        <v>96</v>
      </c>
      <c r="H4" s="108">
        <v>60</v>
      </c>
      <c r="I4" s="117" t="s">
        <v>105</v>
      </c>
      <c r="J4" s="116" t="s">
        <v>144</v>
      </c>
      <c r="K4" s="127" t="s">
        <v>320</v>
      </c>
      <c r="L4" s="100"/>
    </row>
    <row r="5" spans="1:12" ht="12.75" customHeight="1">
      <c r="A5" s="121" t="s">
        <v>343</v>
      </c>
      <c r="B5" s="121" t="s">
        <v>342</v>
      </c>
      <c r="C5" s="101">
        <v>330</v>
      </c>
      <c r="D5" s="107" t="s">
        <v>21</v>
      </c>
      <c r="E5" s="108">
        <v>65</v>
      </c>
      <c r="F5" s="108">
        <v>65</v>
      </c>
      <c r="G5" s="108">
        <v>65</v>
      </c>
      <c r="H5" s="108">
        <v>100</v>
      </c>
      <c r="I5" s="104" t="s">
        <v>112</v>
      </c>
      <c r="J5" s="116" t="s">
        <v>169</v>
      </c>
      <c r="K5" s="127" t="s">
        <v>320</v>
      </c>
      <c r="L5" s="100"/>
    </row>
    <row r="6" spans="1:12" ht="12.75" customHeight="1">
      <c r="A6" s="122" t="s">
        <v>343</v>
      </c>
      <c r="B6" s="121" t="s">
        <v>342</v>
      </c>
      <c r="C6" s="101" t="s">
        <v>182</v>
      </c>
      <c r="D6" s="101" t="s">
        <v>183</v>
      </c>
      <c r="E6" s="106">
        <v>40</v>
      </c>
      <c r="F6" s="106">
        <v>40</v>
      </c>
      <c r="G6" s="106">
        <v>40</v>
      </c>
      <c r="H6" s="103"/>
      <c r="I6" s="104" t="s">
        <v>177</v>
      </c>
      <c r="J6" s="103" t="s">
        <v>201</v>
      </c>
      <c r="K6" s="126" t="s">
        <v>320</v>
      </c>
      <c r="L6" s="105"/>
    </row>
    <row r="7" spans="1:12" ht="12.75" customHeight="1">
      <c r="A7" s="121" t="s">
        <v>373</v>
      </c>
      <c r="B7" s="121" t="s">
        <v>372</v>
      </c>
      <c r="C7" s="101" t="s">
        <v>28</v>
      </c>
      <c r="D7" s="107" t="s">
        <v>22</v>
      </c>
      <c r="E7" s="108">
        <v>130</v>
      </c>
      <c r="F7" s="108">
        <v>130</v>
      </c>
      <c r="G7" s="108">
        <v>130</v>
      </c>
      <c r="H7" s="108">
        <v>60</v>
      </c>
      <c r="I7" s="117" t="s">
        <v>106</v>
      </c>
      <c r="J7" s="116" t="s">
        <v>146</v>
      </c>
      <c r="K7" s="127" t="s">
        <v>320</v>
      </c>
      <c r="L7" s="100"/>
    </row>
    <row r="8" spans="1:12" ht="12.75" customHeight="1">
      <c r="A8" s="121" t="s">
        <v>388</v>
      </c>
      <c r="B8" s="121" t="s">
        <v>387</v>
      </c>
      <c r="C8" s="101" t="s">
        <v>45</v>
      </c>
      <c r="D8" s="107" t="s">
        <v>23</v>
      </c>
      <c r="E8" s="108">
        <v>85</v>
      </c>
      <c r="F8" s="108">
        <v>85</v>
      </c>
      <c r="G8" s="108">
        <v>85</v>
      </c>
      <c r="H8" s="108">
        <v>108</v>
      </c>
      <c r="I8" s="104" t="s">
        <v>102</v>
      </c>
      <c r="J8" s="116" t="s">
        <v>155</v>
      </c>
      <c r="K8" s="127" t="s">
        <v>320</v>
      </c>
      <c r="L8" s="100"/>
    </row>
    <row r="9" spans="1:12" ht="12.75" customHeight="1">
      <c r="A9" s="121" t="s">
        <v>388</v>
      </c>
      <c r="B9" s="121" t="s">
        <v>387</v>
      </c>
      <c r="C9" s="101" t="s">
        <v>88</v>
      </c>
      <c r="D9" s="107" t="s">
        <v>25</v>
      </c>
      <c r="E9" s="108">
        <v>100</v>
      </c>
      <c r="F9" s="108">
        <v>100</v>
      </c>
      <c r="G9" s="108">
        <v>100</v>
      </c>
      <c r="H9" s="108" t="s">
        <v>178</v>
      </c>
      <c r="I9" s="115" t="s">
        <v>98</v>
      </c>
      <c r="J9" s="114" t="s">
        <v>136</v>
      </c>
      <c r="K9" s="127" t="s">
        <v>320</v>
      </c>
      <c r="L9" s="100"/>
    </row>
    <row r="10" spans="1:12" ht="12.75" customHeight="1">
      <c r="A10" s="122" t="s">
        <v>424</v>
      </c>
      <c r="B10" s="121" t="s">
        <v>376</v>
      </c>
      <c r="C10" s="101" t="s">
        <v>180</v>
      </c>
      <c r="D10" s="101" t="s">
        <v>181</v>
      </c>
      <c r="E10" s="102">
        <v>35</v>
      </c>
      <c r="F10" s="102">
        <v>35</v>
      </c>
      <c r="G10" s="102">
        <v>35</v>
      </c>
      <c r="H10" s="103"/>
      <c r="I10" s="104" t="s">
        <v>177</v>
      </c>
      <c r="J10" s="114"/>
      <c r="K10" s="127" t="s">
        <v>320</v>
      </c>
      <c r="L10" s="100"/>
    </row>
    <row r="11" spans="1:12" ht="12.75" customHeight="1">
      <c r="A11" s="121" t="s">
        <v>383</v>
      </c>
      <c r="B11" s="121" t="s">
        <v>382</v>
      </c>
      <c r="C11" s="101">
        <v>332</v>
      </c>
      <c r="D11" s="107" t="s">
        <v>23</v>
      </c>
      <c r="E11" s="108">
        <v>90</v>
      </c>
      <c r="F11" s="108">
        <v>90</v>
      </c>
      <c r="G11" s="108">
        <v>90</v>
      </c>
      <c r="H11" s="108">
        <v>100</v>
      </c>
      <c r="I11" s="104" t="s">
        <v>114</v>
      </c>
      <c r="J11" s="116" t="s">
        <v>205</v>
      </c>
      <c r="K11" s="127" t="s">
        <v>320</v>
      </c>
      <c r="L11" s="100"/>
    </row>
    <row r="12" spans="1:12" ht="12.75" customHeight="1">
      <c r="A12" s="121" t="s">
        <v>383</v>
      </c>
      <c r="B12" s="121" t="s">
        <v>382</v>
      </c>
      <c r="C12" s="101">
        <v>336</v>
      </c>
      <c r="D12" s="107" t="s">
        <v>23</v>
      </c>
      <c r="E12" s="108">
        <v>70</v>
      </c>
      <c r="F12" s="108">
        <v>70</v>
      </c>
      <c r="G12" s="108">
        <v>70</v>
      </c>
      <c r="H12" s="108">
        <v>100</v>
      </c>
      <c r="I12" s="104" t="s">
        <v>104</v>
      </c>
      <c r="J12" s="116" t="s">
        <v>159</v>
      </c>
      <c r="K12" s="127" t="s">
        <v>320</v>
      </c>
      <c r="L12" s="100"/>
    </row>
    <row r="13" spans="1:12" ht="12.75" customHeight="1">
      <c r="A13" s="121" t="s">
        <v>385</v>
      </c>
      <c r="B13" s="121" t="s">
        <v>384</v>
      </c>
      <c r="C13" s="101">
        <v>331</v>
      </c>
      <c r="D13" s="107" t="s">
        <v>23</v>
      </c>
      <c r="E13" s="108">
        <v>80</v>
      </c>
      <c r="F13" s="108">
        <v>80</v>
      </c>
      <c r="G13" s="108">
        <v>80</v>
      </c>
      <c r="H13" s="108">
        <v>100</v>
      </c>
      <c r="I13" s="104" t="s">
        <v>113</v>
      </c>
      <c r="J13" s="116"/>
      <c r="K13" s="127" t="s">
        <v>320</v>
      </c>
      <c r="L13" s="100"/>
    </row>
    <row r="14" spans="1:12" ht="12.75" customHeight="1">
      <c r="A14" s="121" t="s">
        <v>385</v>
      </c>
      <c r="B14" s="121" t="s">
        <v>384</v>
      </c>
      <c r="C14" s="101">
        <v>335</v>
      </c>
      <c r="D14" s="107" t="s">
        <v>21</v>
      </c>
      <c r="E14" s="108">
        <v>134</v>
      </c>
      <c r="F14" s="108">
        <v>100</v>
      </c>
      <c r="G14" s="108">
        <v>100</v>
      </c>
      <c r="H14" s="108">
        <v>100</v>
      </c>
      <c r="I14" s="104" t="s">
        <v>118</v>
      </c>
      <c r="J14" s="116" t="s">
        <v>162</v>
      </c>
      <c r="K14" s="127" t="s">
        <v>320</v>
      </c>
      <c r="L14" s="100"/>
    </row>
    <row r="15" spans="1:12" ht="12.75" customHeight="1">
      <c r="A15" s="121" t="s">
        <v>385</v>
      </c>
      <c r="B15" s="121" t="s">
        <v>384</v>
      </c>
      <c r="C15" s="101">
        <v>365</v>
      </c>
      <c r="D15" s="107" t="s">
        <v>21</v>
      </c>
      <c r="E15" s="108">
        <v>60</v>
      </c>
      <c r="F15" s="108">
        <v>60</v>
      </c>
      <c r="G15" s="108">
        <v>60</v>
      </c>
      <c r="H15" s="108">
        <v>75</v>
      </c>
      <c r="I15" s="104" t="s">
        <v>122</v>
      </c>
      <c r="J15" s="103" t="s">
        <v>165</v>
      </c>
      <c r="K15" s="127" t="s">
        <v>320</v>
      </c>
      <c r="L15" s="100"/>
    </row>
    <row r="16" spans="1:12" ht="12.75" customHeight="1">
      <c r="A16" s="121" t="s">
        <v>381</v>
      </c>
      <c r="B16" s="121" t="s">
        <v>380</v>
      </c>
      <c r="C16" s="101">
        <v>336</v>
      </c>
      <c r="D16" s="107" t="s">
        <v>21</v>
      </c>
      <c r="E16" s="108">
        <v>70</v>
      </c>
      <c r="F16" s="108">
        <v>70</v>
      </c>
      <c r="G16" s="108">
        <v>70</v>
      </c>
      <c r="H16" s="108">
        <v>100</v>
      </c>
      <c r="I16" s="104" t="s">
        <v>104</v>
      </c>
      <c r="J16" s="116" t="s">
        <v>150</v>
      </c>
      <c r="K16" s="127" t="s">
        <v>320</v>
      </c>
      <c r="L16" s="100"/>
    </row>
    <row r="17" spans="1:12" ht="12.75" customHeight="1">
      <c r="A17" s="121" t="s">
        <v>353</v>
      </c>
      <c r="B17" s="121" t="s">
        <v>352</v>
      </c>
      <c r="C17" s="101" t="s">
        <v>87</v>
      </c>
      <c r="D17" s="107" t="s">
        <v>25</v>
      </c>
      <c r="E17" s="108">
        <v>125</v>
      </c>
      <c r="F17" s="108">
        <v>125</v>
      </c>
      <c r="G17" s="108">
        <v>125</v>
      </c>
      <c r="H17" s="108">
        <v>60</v>
      </c>
      <c r="I17" s="115" t="s">
        <v>98</v>
      </c>
      <c r="J17" s="116" t="s">
        <v>135</v>
      </c>
      <c r="K17" s="127" t="s">
        <v>320</v>
      </c>
      <c r="L17" s="100"/>
    </row>
    <row r="18" spans="1:12" ht="12.75" customHeight="1">
      <c r="A18" s="121" t="s">
        <v>353</v>
      </c>
      <c r="B18" s="121" t="s">
        <v>352</v>
      </c>
      <c r="C18" s="101">
        <v>336</v>
      </c>
      <c r="D18" s="107" t="s">
        <v>29</v>
      </c>
      <c r="E18" s="108">
        <v>106</v>
      </c>
      <c r="F18" s="108">
        <v>100</v>
      </c>
      <c r="G18" s="108">
        <v>100</v>
      </c>
      <c r="H18" s="108">
        <v>100</v>
      </c>
      <c r="I18" s="104" t="s">
        <v>105</v>
      </c>
      <c r="J18" s="116" t="s">
        <v>160</v>
      </c>
      <c r="K18" s="127" t="s">
        <v>320</v>
      </c>
      <c r="L18" s="100"/>
    </row>
    <row r="19" spans="1:12" ht="12.75" customHeight="1">
      <c r="A19" s="121" t="s">
        <v>341</v>
      </c>
      <c r="B19" s="121" t="s">
        <v>398</v>
      </c>
      <c r="C19" s="101">
        <v>330</v>
      </c>
      <c r="D19" s="107" t="s">
        <v>23</v>
      </c>
      <c r="E19" s="108">
        <v>65</v>
      </c>
      <c r="F19" s="108">
        <v>65</v>
      </c>
      <c r="G19" s="108">
        <v>65</v>
      </c>
      <c r="H19" s="108">
        <v>100</v>
      </c>
      <c r="I19" s="104" t="s">
        <v>112</v>
      </c>
      <c r="J19" s="116" t="s">
        <v>153</v>
      </c>
      <c r="K19" s="127" t="s">
        <v>320</v>
      </c>
      <c r="L19" s="100"/>
    </row>
    <row r="20" spans="1:12" ht="12.75" customHeight="1">
      <c r="A20" s="122" t="s">
        <v>341</v>
      </c>
      <c r="B20" s="121" t="s">
        <v>398</v>
      </c>
      <c r="C20" s="101" t="s">
        <v>182</v>
      </c>
      <c r="D20" s="101" t="s">
        <v>181</v>
      </c>
      <c r="E20" s="106">
        <v>40</v>
      </c>
      <c r="F20" s="106">
        <v>40</v>
      </c>
      <c r="G20" s="106">
        <v>40</v>
      </c>
      <c r="H20" s="103"/>
      <c r="I20" s="104" t="s">
        <v>177</v>
      </c>
      <c r="J20" s="103" t="s">
        <v>201</v>
      </c>
      <c r="K20" s="126" t="s">
        <v>320</v>
      </c>
      <c r="L20" s="105"/>
    </row>
    <row r="21" spans="1:12" ht="12.75" customHeight="1">
      <c r="A21" s="121" t="s">
        <v>341</v>
      </c>
      <c r="B21" s="121" t="s">
        <v>398</v>
      </c>
      <c r="C21" s="101">
        <v>210</v>
      </c>
      <c r="D21" s="107" t="s">
        <v>21</v>
      </c>
      <c r="E21" s="108">
        <v>70</v>
      </c>
      <c r="F21" s="108">
        <v>70</v>
      </c>
      <c r="G21" s="108">
        <v>70</v>
      </c>
      <c r="H21" s="108">
        <v>125</v>
      </c>
      <c r="I21" s="112" t="s">
        <v>102</v>
      </c>
      <c r="J21" s="116"/>
      <c r="K21" s="127" t="s">
        <v>320</v>
      </c>
      <c r="L21" s="100"/>
    </row>
    <row r="22" spans="1:12" ht="12.75" customHeight="1">
      <c r="A22" s="121" t="s">
        <v>341</v>
      </c>
      <c r="B22" s="121" t="s">
        <v>398</v>
      </c>
      <c r="C22" s="101">
        <v>332</v>
      </c>
      <c r="D22" s="107" t="s">
        <v>29</v>
      </c>
      <c r="E22" s="108">
        <v>85</v>
      </c>
      <c r="F22" s="108">
        <v>85</v>
      </c>
      <c r="G22" s="108">
        <v>85</v>
      </c>
      <c r="H22" s="108">
        <v>100</v>
      </c>
      <c r="I22" s="104" t="s">
        <v>115</v>
      </c>
      <c r="J22" s="116" t="s">
        <v>157</v>
      </c>
      <c r="K22" s="127" t="s">
        <v>320</v>
      </c>
      <c r="L22" s="100"/>
    </row>
    <row r="23" spans="1:12" ht="12.75" customHeight="1">
      <c r="A23" s="121" t="s">
        <v>371</v>
      </c>
      <c r="B23" s="121" t="s">
        <v>370</v>
      </c>
      <c r="C23" s="101" t="s">
        <v>28</v>
      </c>
      <c r="D23" s="107" t="s">
        <v>29</v>
      </c>
      <c r="E23" s="108">
        <v>130</v>
      </c>
      <c r="F23" s="108">
        <v>130</v>
      </c>
      <c r="G23" s="108">
        <v>130</v>
      </c>
      <c r="H23" s="108">
        <v>60</v>
      </c>
      <c r="I23" s="115" t="s">
        <v>106</v>
      </c>
      <c r="J23" s="116" t="s">
        <v>145</v>
      </c>
      <c r="K23" s="127" t="s">
        <v>320</v>
      </c>
      <c r="L23" s="100"/>
    </row>
    <row r="24" spans="1:12" ht="12.75" customHeight="1">
      <c r="A24" s="121" t="s">
        <v>379</v>
      </c>
      <c r="B24" s="121" t="s">
        <v>378</v>
      </c>
      <c r="C24" s="101">
        <v>324</v>
      </c>
      <c r="D24" s="101" t="s">
        <v>23</v>
      </c>
      <c r="E24" s="106">
        <v>32</v>
      </c>
      <c r="F24" s="106">
        <v>32</v>
      </c>
      <c r="G24" s="106">
        <v>32</v>
      </c>
      <c r="H24" s="108">
        <v>75</v>
      </c>
      <c r="I24" s="104" t="s">
        <v>108</v>
      </c>
      <c r="J24" s="116"/>
      <c r="K24" s="127" t="s">
        <v>320</v>
      </c>
      <c r="L24" s="100"/>
    </row>
    <row r="25" spans="1:12" ht="12.75" customHeight="1">
      <c r="A25" s="121" t="s">
        <v>379</v>
      </c>
      <c r="B25" s="121" t="s">
        <v>378</v>
      </c>
      <c r="C25" s="101">
        <v>338</v>
      </c>
      <c r="D25" s="107" t="s">
        <v>21</v>
      </c>
      <c r="E25" s="108">
        <v>55</v>
      </c>
      <c r="F25" s="108">
        <v>55</v>
      </c>
      <c r="G25" s="108">
        <v>55</v>
      </c>
      <c r="H25" s="108">
        <v>75</v>
      </c>
      <c r="I25" s="104" t="s">
        <v>108</v>
      </c>
      <c r="J25" s="116" t="s">
        <v>159</v>
      </c>
      <c r="K25" s="127" t="s">
        <v>320</v>
      </c>
      <c r="L25" s="100"/>
    </row>
    <row r="26" spans="1:12" ht="12.75" customHeight="1">
      <c r="A26" s="121" t="s">
        <v>365</v>
      </c>
      <c r="B26" s="121" t="s">
        <v>364</v>
      </c>
      <c r="C26" s="101" t="s">
        <v>91</v>
      </c>
      <c r="D26" s="107" t="s">
        <v>23</v>
      </c>
      <c r="E26" s="108">
        <v>50</v>
      </c>
      <c r="F26" s="108">
        <v>50</v>
      </c>
      <c r="G26" s="108">
        <v>50</v>
      </c>
      <c r="H26" s="108">
        <v>40</v>
      </c>
      <c r="I26" s="104" t="s">
        <v>116</v>
      </c>
      <c r="J26" s="116"/>
      <c r="K26" s="127" t="s">
        <v>320</v>
      </c>
      <c r="L26" s="100"/>
    </row>
    <row r="27" spans="1:12" ht="12.75" customHeight="1">
      <c r="A27" s="121" t="s">
        <v>365</v>
      </c>
      <c r="B27" s="121" t="s">
        <v>364</v>
      </c>
      <c r="C27" s="101" t="s">
        <v>70</v>
      </c>
      <c r="D27" s="107" t="s">
        <v>23</v>
      </c>
      <c r="E27" s="108">
        <v>45</v>
      </c>
      <c r="F27" s="108">
        <v>45</v>
      </c>
      <c r="G27" s="108">
        <v>45</v>
      </c>
      <c r="H27" s="108">
        <v>25</v>
      </c>
      <c r="I27" s="116" t="s">
        <v>124</v>
      </c>
      <c r="J27" s="116" t="s">
        <v>167</v>
      </c>
      <c r="K27" s="127" t="s">
        <v>320</v>
      </c>
      <c r="L27" s="100"/>
    </row>
    <row r="28" spans="1:12" ht="12.75" customHeight="1">
      <c r="A28" s="121" t="s">
        <v>365</v>
      </c>
      <c r="B28" s="121" t="s">
        <v>364</v>
      </c>
      <c r="C28" s="101" t="s">
        <v>31</v>
      </c>
      <c r="D28" s="107" t="s">
        <v>29</v>
      </c>
      <c r="E28" s="108">
        <v>80</v>
      </c>
      <c r="F28" s="108">
        <v>80</v>
      </c>
      <c r="G28" s="108">
        <v>80</v>
      </c>
      <c r="H28" s="108">
        <v>150</v>
      </c>
      <c r="I28" s="112" t="s">
        <v>104</v>
      </c>
      <c r="J28" s="116"/>
      <c r="K28" s="127" t="s">
        <v>320</v>
      </c>
      <c r="L28" s="100"/>
    </row>
    <row r="29" spans="1:12" ht="12.75" customHeight="1">
      <c r="A29" s="121" t="s">
        <v>361</v>
      </c>
      <c r="B29" s="121" t="s">
        <v>360</v>
      </c>
      <c r="C29" s="101" t="s">
        <v>31</v>
      </c>
      <c r="D29" s="107" t="s">
        <v>23</v>
      </c>
      <c r="E29" s="108">
        <v>80</v>
      </c>
      <c r="F29" s="108">
        <v>80</v>
      </c>
      <c r="G29" s="108">
        <v>80</v>
      </c>
      <c r="H29" s="108">
        <v>200</v>
      </c>
      <c r="I29" s="112" t="s">
        <v>103</v>
      </c>
      <c r="J29" s="116" t="s">
        <v>143</v>
      </c>
      <c r="K29" s="127" t="s">
        <v>320</v>
      </c>
      <c r="L29" s="100"/>
    </row>
    <row r="30" spans="1:12" ht="12.75" customHeight="1">
      <c r="A30" s="121" t="s">
        <v>361</v>
      </c>
      <c r="B30" s="121" t="s">
        <v>360</v>
      </c>
      <c r="C30" s="101">
        <v>315</v>
      </c>
      <c r="D30" s="107" t="s">
        <v>21</v>
      </c>
      <c r="E30" s="108">
        <v>61</v>
      </c>
      <c r="F30" s="108">
        <v>61</v>
      </c>
      <c r="G30" s="108">
        <v>61</v>
      </c>
      <c r="H30" s="108">
        <v>90</v>
      </c>
      <c r="I30" s="104" t="s">
        <v>111</v>
      </c>
      <c r="J30" s="116" t="s">
        <v>151</v>
      </c>
      <c r="K30" s="127" t="s">
        <v>320</v>
      </c>
      <c r="L30" s="100"/>
    </row>
    <row r="31" spans="1:12" ht="12.75" customHeight="1">
      <c r="A31" s="121" t="s">
        <v>347</v>
      </c>
      <c r="B31" s="121" t="s">
        <v>346</v>
      </c>
      <c r="C31" s="101" t="s">
        <v>76</v>
      </c>
      <c r="D31" s="107" t="s">
        <v>83</v>
      </c>
      <c r="E31" s="108">
        <v>100</v>
      </c>
      <c r="F31" s="108">
        <v>100</v>
      </c>
      <c r="G31" s="108">
        <v>100</v>
      </c>
      <c r="H31" s="108"/>
      <c r="I31" s="109" t="s">
        <v>97</v>
      </c>
      <c r="J31" s="110" t="s">
        <v>204</v>
      </c>
      <c r="K31" s="126" t="s">
        <v>320</v>
      </c>
      <c r="L31" s="100"/>
    </row>
    <row r="32" spans="1:12" ht="12.75" customHeight="1">
      <c r="A32" s="121" t="s">
        <v>347</v>
      </c>
      <c r="B32" s="121" t="s">
        <v>346</v>
      </c>
      <c r="C32" s="101" t="s">
        <v>81</v>
      </c>
      <c r="D32" s="107" t="s">
        <v>83</v>
      </c>
      <c r="E32" s="108">
        <v>100</v>
      </c>
      <c r="F32" s="108">
        <v>100</v>
      </c>
      <c r="G32" s="108">
        <v>100</v>
      </c>
      <c r="H32" s="108"/>
      <c r="I32" s="109" t="s">
        <v>97</v>
      </c>
      <c r="J32" s="110"/>
      <c r="K32" s="126" t="s">
        <v>320</v>
      </c>
      <c r="L32" s="100"/>
    </row>
    <row r="33" spans="1:12" ht="12.75" customHeight="1">
      <c r="A33" s="121" t="s">
        <v>347</v>
      </c>
      <c r="B33" s="121" t="s">
        <v>346</v>
      </c>
      <c r="C33" s="101" t="s">
        <v>79</v>
      </c>
      <c r="D33" s="107" t="s">
        <v>84</v>
      </c>
      <c r="E33" s="108">
        <v>100</v>
      </c>
      <c r="F33" s="108">
        <v>100</v>
      </c>
      <c r="G33" s="108">
        <v>100</v>
      </c>
      <c r="H33" s="108"/>
      <c r="I33" s="109" t="s">
        <v>97</v>
      </c>
      <c r="J33" s="110" t="s">
        <v>204</v>
      </c>
      <c r="K33" s="126" t="s">
        <v>320</v>
      </c>
      <c r="L33" s="100"/>
    </row>
    <row r="34" spans="1:12" ht="12.75" customHeight="1">
      <c r="A34" s="121" t="s">
        <v>375</v>
      </c>
      <c r="B34" s="121" t="s">
        <v>374</v>
      </c>
      <c r="C34" s="101" t="s">
        <v>50</v>
      </c>
      <c r="D34" s="107" t="s">
        <v>23</v>
      </c>
      <c r="E34" s="108">
        <v>60</v>
      </c>
      <c r="F34" s="108">
        <v>45</v>
      </c>
      <c r="G34" s="108">
        <v>45</v>
      </c>
      <c r="H34" s="108">
        <v>45</v>
      </c>
      <c r="I34" s="104" t="s">
        <v>109</v>
      </c>
      <c r="J34" s="116" t="s">
        <v>149</v>
      </c>
      <c r="K34" s="127" t="s">
        <v>320</v>
      </c>
      <c r="L34" s="100"/>
    </row>
    <row r="35" spans="1:12" ht="12.75" customHeight="1">
      <c r="A35" s="121" t="s">
        <v>375</v>
      </c>
      <c r="B35" s="121" t="s">
        <v>374</v>
      </c>
      <c r="C35" s="101">
        <v>330</v>
      </c>
      <c r="D35" s="107" t="s">
        <v>25</v>
      </c>
      <c r="E35" s="108">
        <v>65</v>
      </c>
      <c r="F35" s="108">
        <v>65</v>
      </c>
      <c r="G35" s="108">
        <v>65</v>
      </c>
      <c r="H35" s="108">
        <v>100</v>
      </c>
      <c r="I35" s="104" t="s">
        <v>104</v>
      </c>
      <c r="J35" s="116"/>
      <c r="K35" s="127" t="s">
        <v>320</v>
      </c>
      <c r="L35" s="100"/>
    </row>
    <row r="36" spans="1:12" ht="12.75" customHeight="1">
      <c r="A36" s="121" t="s">
        <v>375</v>
      </c>
      <c r="B36" s="121" t="s">
        <v>374</v>
      </c>
      <c r="C36" s="101">
        <v>313</v>
      </c>
      <c r="D36" s="107" t="s">
        <v>21</v>
      </c>
      <c r="E36" s="108">
        <v>60</v>
      </c>
      <c r="F36" s="108">
        <v>60</v>
      </c>
      <c r="G36" s="108">
        <v>60</v>
      </c>
      <c r="H36" s="108">
        <v>100</v>
      </c>
      <c r="I36" s="104" t="s">
        <v>109</v>
      </c>
      <c r="J36" s="116" t="s">
        <v>148</v>
      </c>
      <c r="K36" s="127" t="s">
        <v>320</v>
      </c>
      <c r="L36" s="100"/>
    </row>
    <row r="37" spans="1:12" ht="12.75" customHeight="1">
      <c r="A37" s="121" t="s">
        <v>375</v>
      </c>
      <c r="B37" s="121" t="s">
        <v>374</v>
      </c>
      <c r="C37" s="101">
        <v>342</v>
      </c>
      <c r="D37" s="101" t="s">
        <v>21</v>
      </c>
      <c r="E37" s="106">
        <v>76</v>
      </c>
      <c r="F37" s="106">
        <v>60</v>
      </c>
      <c r="G37" s="106">
        <v>60</v>
      </c>
      <c r="H37" s="108">
        <v>70</v>
      </c>
      <c r="I37" s="104" t="s">
        <v>119</v>
      </c>
      <c r="J37" s="116" t="s">
        <v>155</v>
      </c>
      <c r="K37" s="127" t="s">
        <v>320</v>
      </c>
      <c r="L37" s="100"/>
    </row>
    <row r="38" spans="1:12" ht="12.75" customHeight="1">
      <c r="A38" s="121" t="s">
        <v>363</v>
      </c>
      <c r="B38" s="121" t="s">
        <v>362</v>
      </c>
      <c r="C38" s="101" t="s">
        <v>31</v>
      </c>
      <c r="D38" s="107" t="s">
        <v>21</v>
      </c>
      <c r="E38" s="108">
        <v>80</v>
      </c>
      <c r="F38" s="108">
        <v>80</v>
      </c>
      <c r="G38" s="108">
        <v>80</v>
      </c>
      <c r="H38" s="108">
        <v>150</v>
      </c>
      <c r="I38" s="112" t="s">
        <v>103</v>
      </c>
      <c r="J38" s="116" t="s">
        <v>143</v>
      </c>
      <c r="K38" s="127" t="s">
        <v>320</v>
      </c>
      <c r="L38" s="100"/>
    </row>
    <row r="39" spans="1:12" ht="12.75" customHeight="1">
      <c r="A39" s="121" t="s">
        <v>363</v>
      </c>
      <c r="B39" s="121" t="s">
        <v>362</v>
      </c>
      <c r="C39" s="101">
        <v>323</v>
      </c>
      <c r="D39" s="101" t="s">
        <v>21</v>
      </c>
      <c r="E39" s="106">
        <v>46</v>
      </c>
      <c r="F39" s="106">
        <v>46</v>
      </c>
      <c r="G39" s="106">
        <v>46</v>
      </c>
      <c r="H39" s="108">
        <v>75</v>
      </c>
      <c r="I39" s="104" t="s">
        <v>103</v>
      </c>
      <c r="J39" s="116" t="s">
        <v>152</v>
      </c>
      <c r="K39" s="127" t="s">
        <v>320</v>
      </c>
      <c r="L39" s="100"/>
    </row>
    <row r="40" spans="1:12" ht="12.75" customHeight="1">
      <c r="A40" s="121" t="s">
        <v>377</v>
      </c>
      <c r="B40" s="121" t="s">
        <v>376</v>
      </c>
      <c r="C40" s="101">
        <v>315</v>
      </c>
      <c r="D40" s="107" t="s">
        <v>23</v>
      </c>
      <c r="E40" s="108">
        <v>61</v>
      </c>
      <c r="F40" s="108">
        <v>61</v>
      </c>
      <c r="G40" s="108">
        <v>61</v>
      </c>
      <c r="H40" s="108">
        <v>90</v>
      </c>
      <c r="I40" s="104" t="s">
        <v>110</v>
      </c>
      <c r="J40" s="116" t="s">
        <v>150</v>
      </c>
      <c r="K40" s="127" t="s">
        <v>320</v>
      </c>
      <c r="L40" s="100"/>
    </row>
    <row r="41" spans="1:12" ht="12.75" customHeight="1">
      <c r="A41" s="121" t="s">
        <v>377</v>
      </c>
      <c r="B41" s="121" t="s">
        <v>376</v>
      </c>
      <c r="C41" s="101">
        <v>339</v>
      </c>
      <c r="D41" s="107" t="s">
        <v>23</v>
      </c>
      <c r="E41" s="108">
        <v>70</v>
      </c>
      <c r="F41" s="108">
        <v>50</v>
      </c>
      <c r="G41" s="108">
        <v>50</v>
      </c>
      <c r="H41" s="108">
        <v>80</v>
      </c>
      <c r="I41" s="104" t="s">
        <v>386</v>
      </c>
      <c r="J41" s="116" t="s">
        <v>145</v>
      </c>
      <c r="K41" s="127" t="s">
        <v>320</v>
      </c>
      <c r="L41" s="100"/>
    </row>
    <row r="42" spans="1:12" ht="12.75" customHeight="1">
      <c r="A42" s="121" t="s">
        <v>377</v>
      </c>
      <c r="B42" s="121" t="s">
        <v>376</v>
      </c>
      <c r="C42" s="101">
        <v>334</v>
      </c>
      <c r="D42" s="107" t="s">
        <v>21</v>
      </c>
      <c r="E42" s="108">
        <v>35</v>
      </c>
      <c r="F42" s="108">
        <v>35</v>
      </c>
      <c r="G42" s="108">
        <v>35</v>
      </c>
      <c r="H42" s="108">
        <v>120</v>
      </c>
      <c r="I42" s="104" t="s">
        <v>117</v>
      </c>
      <c r="J42" s="116" t="s">
        <v>158</v>
      </c>
      <c r="K42" s="127" t="s">
        <v>320</v>
      </c>
      <c r="L42" s="100"/>
    </row>
    <row r="43" spans="1:12" ht="12.75" customHeight="1">
      <c r="A43" s="121" t="s">
        <v>377</v>
      </c>
      <c r="B43" s="121" t="s">
        <v>376</v>
      </c>
      <c r="C43" s="101">
        <v>339</v>
      </c>
      <c r="D43" s="107" t="s">
        <v>21</v>
      </c>
      <c r="E43" s="108">
        <v>80</v>
      </c>
      <c r="F43" s="108">
        <v>80</v>
      </c>
      <c r="G43" s="108">
        <v>80</v>
      </c>
      <c r="H43" s="108">
        <v>80</v>
      </c>
      <c r="I43" s="104" t="s">
        <v>119</v>
      </c>
      <c r="J43" s="116" t="s">
        <v>149</v>
      </c>
      <c r="K43" s="127" t="s">
        <v>320</v>
      </c>
      <c r="L43" s="100"/>
    </row>
    <row r="44" spans="1:12" ht="12.75" customHeight="1">
      <c r="A44" s="121" t="s">
        <v>390</v>
      </c>
      <c r="B44" s="121" t="s">
        <v>389</v>
      </c>
      <c r="C44" s="101">
        <v>360</v>
      </c>
      <c r="D44" s="107" t="s">
        <v>23</v>
      </c>
      <c r="E44" s="108">
        <v>29</v>
      </c>
      <c r="F44" s="108">
        <v>29</v>
      </c>
      <c r="G44" s="108">
        <v>29</v>
      </c>
      <c r="H44" s="108">
        <v>70</v>
      </c>
      <c r="I44" s="104" t="s">
        <v>121</v>
      </c>
      <c r="J44" s="116" t="s">
        <v>164</v>
      </c>
      <c r="K44" s="127" t="s">
        <v>320</v>
      </c>
      <c r="L44" s="100"/>
    </row>
    <row r="45" spans="1:12" ht="12.75" customHeight="1">
      <c r="A45" s="124" t="s">
        <v>390</v>
      </c>
      <c r="B45" s="121" t="s">
        <v>389</v>
      </c>
      <c r="C45" s="101" t="s">
        <v>333</v>
      </c>
      <c r="D45" s="101" t="s">
        <v>21</v>
      </c>
      <c r="E45" s="106">
        <v>90</v>
      </c>
      <c r="F45" s="106">
        <v>90</v>
      </c>
      <c r="G45" s="106">
        <v>90</v>
      </c>
      <c r="H45" s="120" t="s">
        <v>32</v>
      </c>
      <c r="I45" s="116" t="s">
        <v>124</v>
      </c>
      <c r="J45" s="103" t="s">
        <v>172</v>
      </c>
      <c r="K45" s="128" t="s">
        <v>320</v>
      </c>
      <c r="L45" s="100"/>
    </row>
    <row r="46" spans="1:12" ht="12.75" customHeight="1">
      <c r="A46" s="121" t="s">
        <v>390</v>
      </c>
      <c r="B46" s="121" t="s">
        <v>389</v>
      </c>
      <c r="C46" s="101">
        <v>361</v>
      </c>
      <c r="D46" s="107" t="s">
        <v>30</v>
      </c>
      <c r="E46" s="108">
        <v>15</v>
      </c>
      <c r="F46" s="108">
        <v>15</v>
      </c>
      <c r="G46" s="108">
        <v>15</v>
      </c>
      <c r="H46" s="108">
        <v>70</v>
      </c>
      <c r="I46" s="104" t="s">
        <v>121</v>
      </c>
      <c r="J46" s="103" t="s">
        <v>163</v>
      </c>
      <c r="K46" s="127" t="s">
        <v>320</v>
      </c>
      <c r="L46" s="100"/>
    </row>
    <row r="47" spans="1:12" ht="12.75" customHeight="1">
      <c r="A47" s="121" t="s">
        <v>355</v>
      </c>
      <c r="B47" s="121" t="s">
        <v>354</v>
      </c>
      <c r="C47" s="101" t="s">
        <v>24</v>
      </c>
      <c r="D47" s="107" t="s">
        <v>25</v>
      </c>
      <c r="E47" s="108">
        <v>100</v>
      </c>
      <c r="F47" s="108">
        <v>100</v>
      </c>
      <c r="G47" s="108">
        <v>100</v>
      </c>
      <c r="H47" s="108">
        <v>60</v>
      </c>
      <c r="I47" s="117" t="s">
        <v>106</v>
      </c>
      <c r="J47" s="116" t="s">
        <v>145</v>
      </c>
      <c r="K47" s="127" t="s">
        <v>320</v>
      </c>
      <c r="L47" s="100"/>
    </row>
    <row r="48" spans="1:12" ht="12.75" customHeight="1">
      <c r="A48" s="121" t="s">
        <v>355</v>
      </c>
      <c r="B48" s="121" t="s">
        <v>354</v>
      </c>
      <c r="C48" s="101" t="s">
        <v>89</v>
      </c>
      <c r="D48" s="107" t="s">
        <v>21</v>
      </c>
      <c r="E48" s="108">
        <v>171</v>
      </c>
      <c r="F48" s="108">
        <v>150</v>
      </c>
      <c r="G48" s="108">
        <v>150</v>
      </c>
      <c r="H48" s="108">
        <v>100</v>
      </c>
      <c r="I48" s="112" t="s">
        <v>100</v>
      </c>
      <c r="J48" s="116"/>
      <c r="K48" s="127" t="s">
        <v>320</v>
      </c>
      <c r="L48" s="100"/>
    </row>
    <row r="49" spans="1:12" ht="12.75" customHeight="1">
      <c r="A49" s="121" t="s">
        <v>359</v>
      </c>
      <c r="B49" s="121" t="s">
        <v>358</v>
      </c>
      <c r="C49" s="101">
        <v>210</v>
      </c>
      <c r="D49" s="107" t="s">
        <v>23</v>
      </c>
      <c r="E49" s="108">
        <v>66</v>
      </c>
      <c r="F49" s="108">
        <v>66</v>
      </c>
      <c r="G49" s="108">
        <v>66</v>
      </c>
      <c r="H49" s="108">
        <v>225</v>
      </c>
      <c r="I49" s="117" t="s">
        <v>101</v>
      </c>
      <c r="J49" s="116" t="s">
        <v>142</v>
      </c>
      <c r="K49" s="127" t="s">
        <v>320</v>
      </c>
      <c r="L49" s="100"/>
    </row>
    <row r="50" spans="1:12" ht="12.75" customHeight="1">
      <c r="A50" s="121" t="s">
        <v>367</v>
      </c>
      <c r="B50" s="121" t="s">
        <v>366</v>
      </c>
      <c r="C50" s="101" t="s">
        <v>24</v>
      </c>
      <c r="D50" s="107" t="s">
        <v>26</v>
      </c>
      <c r="E50" s="108">
        <v>100</v>
      </c>
      <c r="F50" s="108">
        <v>100</v>
      </c>
      <c r="G50" s="108">
        <v>100</v>
      </c>
      <c r="H50" s="108">
        <v>60</v>
      </c>
      <c r="I50" s="117" t="s">
        <v>106</v>
      </c>
      <c r="J50" s="116" t="s">
        <v>146</v>
      </c>
      <c r="K50" s="127" t="s">
        <v>320</v>
      </c>
      <c r="L50" s="100"/>
    </row>
    <row r="51" spans="1:12" ht="12.75" customHeight="1">
      <c r="A51" s="121" t="s">
        <v>367</v>
      </c>
      <c r="B51" s="121" t="s">
        <v>366</v>
      </c>
      <c r="C51" s="101">
        <v>332</v>
      </c>
      <c r="D51" s="107" t="s">
        <v>21</v>
      </c>
      <c r="E51" s="108">
        <v>85</v>
      </c>
      <c r="F51" s="108">
        <v>85</v>
      </c>
      <c r="G51" s="108">
        <v>85</v>
      </c>
      <c r="H51" s="108">
        <v>100</v>
      </c>
      <c r="I51" s="104" t="s">
        <v>115</v>
      </c>
      <c r="J51" s="116" t="s">
        <v>156</v>
      </c>
      <c r="K51" s="127" t="s">
        <v>320</v>
      </c>
      <c r="L51" s="100"/>
    </row>
    <row r="52" spans="1:12" ht="12.75" customHeight="1">
      <c r="A52" s="121" t="s">
        <v>395</v>
      </c>
      <c r="B52" s="121" t="s">
        <v>394</v>
      </c>
      <c r="C52" s="101" t="s">
        <v>27</v>
      </c>
      <c r="D52" s="107" t="s">
        <v>23</v>
      </c>
      <c r="E52" s="108">
        <v>95</v>
      </c>
      <c r="F52" s="108">
        <v>95</v>
      </c>
      <c r="G52" s="108">
        <v>95</v>
      </c>
      <c r="H52" s="108">
        <v>120</v>
      </c>
      <c r="I52" s="117" t="s">
        <v>108</v>
      </c>
      <c r="J52" s="116" t="s">
        <v>174</v>
      </c>
      <c r="K52" s="127" t="s">
        <v>320</v>
      </c>
      <c r="L52" s="100"/>
    </row>
    <row r="53" spans="1:12" ht="12.75" customHeight="1">
      <c r="A53" s="124" t="s">
        <v>395</v>
      </c>
      <c r="B53" s="121" t="s">
        <v>394</v>
      </c>
      <c r="C53" s="101" t="s">
        <v>334</v>
      </c>
      <c r="D53" s="101" t="s">
        <v>21</v>
      </c>
      <c r="E53" s="106">
        <v>90</v>
      </c>
      <c r="F53" s="106">
        <v>90</v>
      </c>
      <c r="G53" s="106">
        <v>90</v>
      </c>
      <c r="H53" s="120" t="s">
        <v>32</v>
      </c>
      <c r="I53" s="116" t="s">
        <v>124</v>
      </c>
      <c r="J53" s="103" t="s">
        <v>172</v>
      </c>
      <c r="K53" s="128" t="s">
        <v>320</v>
      </c>
      <c r="L53" s="100"/>
    </row>
    <row r="54" spans="1:12" ht="12.75" customHeight="1">
      <c r="A54" s="121" t="s">
        <v>431</v>
      </c>
      <c r="B54" s="121" t="s">
        <v>430</v>
      </c>
      <c r="C54" s="101" t="s">
        <v>180</v>
      </c>
      <c r="D54" s="101" t="s">
        <v>183</v>
      </c>
      <c r="E54" s="106">
        <v>35</v>
      </c>
      <c r="F54" s="106">
        <v>35</v>
      </c>
      <c r="G54" s="106">
        <v>35</v>
      </c>
      <c r="H54" s="103"/>
      <c r="I54" s="104" t="s">
        <v>177</v>
      </c>
      <c r="J54" s="103" t="s">
        <v>202</v>
      </c>
      <c r="K54" s="126" t="s">
        <v>320</v>
      </c>
      <c r="L54" s="100"/>
    </row>
    <row r="55" spans="1:12" ht="12.75" customHeight="1">
      <c r="A55" s="121" t="s">
        <v>431</v>
      </c>
      <c r="B55" s="121" t="s">
        <v>430</v>
      </c>
      <c r="C55" s="101" t="s">
        <v>82</v>
      </c>
      <c r="D55" s="107" t="s">
        <v>84</v>
      </c>
      <c r="E55" s="108">
        <v>100</v>
      </c>
      <c r="F55" s="108">
        <v>100</v>
      </c>
      <c r="G55" s="108">
        <v>100</v>
      </c>
      <c r="H55" s="108"/>
      <c r="I55" s="109" t="s">
        <v>97</v>
      </c>
      <c r="J55" s="111" t="s">
        <v>204</v>
      </c>
      <c r="K55" s="127" t="s">
        <v>320</v>
      </c>
      <c r="L55" s="100"/>
    </row>
    <row r="56" spans="1:12" ht="12.75" customHeight="1">
      <c r="A56" s="121" t="s">
        <v>391</v>
      </c>
      <c r="B56" s="121" t="s">
        <v>340</v>
      </c>
      <c r="C56" s="101">
        <v>401</v>
      </c>
      <c r="D56" s="107" t="s">
        <v>21</v>
      </c>
      <c r="E56" s="108">
        <v>40</v>
      </c>
      <c r="F56" s="108">
        <v>40</v>
      </c>
      <c r="G56" s="108">
        <v>40</v>
      </c>
      <c r="H56" s="108">
        <v>25</v>
      </c>
      <c r="I56" s="104" t="s">
        <v>125</v>
      </c>
      <c r="J56" s="116" t="s">
        <v>168</v>
      </c>
      <c r="K56" s="127" t="s">
        <v>320</v>
      </c>
      <c r="L56" s="100"/>
    </row>
    <row r="57" spans="1:12" ht="12.75" customHeight="1">
      <c r="A57" s="121" t="s">
        <v>357</v>
      </c>
      <c r="B57" s="121" t="s">
        <v>356</v>
      </c>
      <c r="C57" s="101" t="s">
        <v>86</v>
      </c>
      <c r="D57" s="107" t="s">
        <v>23</v>
      </c>
      <c r="E57" s="108">
        <v>120</v>
      </c>
      <c r="F57" s="108">
        <v>120</v>
      </c>
      <c r="G57" s="108">
        <v>120</v>
      </c>
      <c r="H57" s="108" t="s">
        <v>137</v>
      </c>
      <c r="I57" s="112" t="s">
        <v>396</v>
      </c>
      <c r="J57" s="114" t="s">
        <v>134</v>
      </c>
      <c r="K57" s="127" t="s">
        <v>320</v>
      </c>
      <c r="L57" s="100"/>
    </row>
    <row r="58" spans="1:12" ht="12.75" customHeight="1">
      <c r="A58" s="121" t="s">
        <v>357</v>
      </c>
      <c r="B58" s="121" t="s">
        <v>356</v>
      </c>
      <c r="C58" s="101">
        <v>340</v>
      </c>
      <c r="D58" s="107" t="s">
        <v>23</v>
      </c>
      <c r="E58" s="108">
        <v>118</v>
      </c>
      <c r="F58" s="108">
        <v>120</v>
      </c>
      <c r="G58" s="108">
        <v>100</v>
      </c>
      <c r="H58" s="108">
        <v>75</v>
      </c>
      <c r="I58" s="104" t="s">
        <v>120</v>
      </c>
      <c r="J58" s="116" t="s">
        <v>161</v>
      </c>
      <c r="K58" s="127" t="s">
        <v>320</v>
      </c>
      <c r="L58" s="100" t="s">
        <v>408</v>
      </c>
    </row>
    <row r="59" spans="1:12" ht="12.75" customHeight="1">
      <c r="A59" s="121" t="s">
        <v>357</v>
      </c>
      <c r="B59" s="121" t="s">
        <v>356</v>
      </c>
      <c r="C59" s="101" t="s">
        <v>90</v>
      </c>
      <c r="D59" s="107" t="s">
        <v>35</v>
      </c>
      <c r="E59" s="108">
        <v>270</v>
      </c>
      <c r="F59" s="108">
        <v>165</v>
      </c>
      <c r="G59" s="108">
        <v>165</v>
      </c>
      <c r="H59" s="108" t="s">
        <v>138</v>
      </c>
      <c r="I59" s="112" t="s">
        <v>100</v>
      </c>
      <c r="J59" s="114" t="s">
        <v>139</v>
      </c>
      <c r="K59" s="127" t="s">
        <v>320</v>
      </c>
      <c r="L59" s="100"/>
    </row>
    <row r="60" spans="1:12" ht="12.75" customHeight="1">
      <c r="A60" s="121" t="s">
        <v>405</v>
      </c>
      <c r="B60" s="121" t="s">
        <v>404</v>
      </c>
      <c r="C60" s="101" t="s">
        <v>27</v>
      </c>
      <c r="D60" s="107" t="s">
        <v>21</v>
      </c>
      <c r="E60" s="108">
        <v>60</v>
      </c>
      <c r="F60" s="108">
        <v>60</v>
      </c>
      <c r="G60" s="108">
        <v>60</v>
      </c>
      <c r="H60" s="108">
        <v>75</v>
      </c>
      <c r="I60" s="117" t="s">
        <v>108</v>
      </c>
      <c r="J60" s="116" t="s">
        <v>174</v>
      </c>
      <c r="K60" s="127" t="s">
        <v>320</v>
      </c>
      <c r="L60" s="100"/>
    </row>
    <row r="61" spans="1:12" ht="12.75" customHeight="1">
      <c r="A61" s="121" t="s">
        <v>345</v>
      </c>
      <c r="B61" s="121" t="s">
        <v>344</v>
      </c>
      <c r="C61" s="101" t="s">
        <v>75</v>
      </c>
      <c r="D61" s="107" t="s">
        <v>83</v>
      </c>
      <c r="E61" s="108">
        <v>122</v>
      </c>
      <c r="F61" s="108">
        <v>122</v>
      </c>
      <c r="G61" s="108">
        <v>122</v>
      </c>
      <c r="H61" s="108" t="s">
        <v>179</v>
      </c>
      <c r="I61" s="109" t="s">
        <v>97</v>
      </c>
      <c r="J61" s="110" t="s">
        <v>203</v>
      </c>
      <c r="K61" s="126" t="s">
        <v>320</v>
      </c>
      <c r="L61" s="100"/>
    </row>
    <row r="62" spans="1:12" ht="12.75" customHeight="1">
      <c r="A62" s="121" t="s">
        <v>345</v>
      </c>
      <c r="B62" s="121" t="s">
        <v>344</v>
      </c>
      <c r="C62" s="101" t="s">
        <v>78</v>
      </c>
      <c r="D62" s="107" t="s">
        <v>84</v>
      </c>
      <c r="E62" s="108">
        <v>122</v>
      </c>
      <c r="F62" s="108">
        <v>122</v>
      </c>
      <c r="G62" s="108">
        <v>122</v>
      </c>
      <c r="H62" s="108" t="s">
        <v>179</v>
      </c>
      <c r="I62" s="109" t="s">
        <v>97</v>
      </c>
      <c r="J62" s="110" t="s">
        <v>203</v>
      </c>
      <c r="K62" s="126" t="s">
        <v>320</v>
      </c>
      <c r="L62" s="100"/>
    </row>
    <row r="63" spans="1:12" ht="12.75" customHeight="1">
      <c r="A63" s="121" t="s">
        <v>349</v>
      </c>
      <c r="B63" s="121" t="s">
        <v>348</v>
      </c>
      <c r="C63" s="101" t="s">
        <v>77</v>
      </c>
      <c r="D63" s="107" t="s">
        <v>83</v>
      </c>
      <c r="E63" s="108">
        <v>100</v>
      </c>
      <c r="F63" s="108">
        <v>100</v>
      </c>
      <c r="G63" s="108">
        <v>100</v>
      </c>
      <c r="H63" s="108"/>
      <c r="I63" s="109" t="s">
        <v>97</v>
      </c>
      <c r="J63" s="110" t="s">
        <v>204</v>
      </c>
      <c r="K63" s="126" t="s">
        <v>320</v>
      </c>
      <c r="L63" s="100"/>
    </row>
    <row r="64" spans="1:12" ht="12.75" customHeight="1">
      <c r="A64" s="121" t="s">
        <v>349</v>
      </c>
      <c r="B64" s="121" t="s">
        <v>348</v>
      </c>
      <c r="C64" s="101" t="s">
        <v>57</v>
      </c>
      <c r="D64" s="107" t="s">
        <v>21</v>
      </c>
      <c r="E64" s="108">
        <v>85</v>
      </c>
      <c r="F64" s="108">
        <v>85</v>
      </c>
      <c r="G64" s="108">
        <v>85</v>
      </c>
      <c r="H64" s="108">
        <v>100</v>
      </c>
      <c r="I64" s="104" t="s">
        <v>102</v>
      </c>
      <c r="J64" s="116"/>
      <c r="K64" s="127" t="s">
        <v>320</v>
      </c>
      <c r="L64" s="100"/>
    </row>
    <row r="65" spans="1:12" ht="12.75" customHeight="1">
      <c r="A65" s="121" t="s">
        <v>349</v>
      </c>
      <c r="B65" s="121" t="s">
        <v>348</v>
      </c>
      <c r="C65" s="101">
        <v>333</v>
      </c>
      <c r="D65" s="107" t="s">
        <v>21</v>
      </c>
      <c r="E65" s="108">
        <v>12</v>
      </c>
      <c r="F65" s="108">
        <v>12</v>
      </c>
      <c r="G65" s="108">
        <v>12</v>
      </c>
      <c r="H65" s="108">
        <v>100</v>
      </c>
      <c r="I65" s="104" t="s">
        <v>116</v>
      </c>
      <c r="J65" s="116"/>
      <c r="K65" s="127" t="s">
        <v>320</v>
      </c>
      <c r="L65" s="100"/>
    </row>
    <row r="66" spans="1:12" ht="12.75" customHeight="1">
      <c r="A66" s="121" t="s">
        <v>393</v>
      </c>
      <c r="B66" s="121" t="s">
        <v>392</v>
      </c>
      <c r="C66" s="101" t="s">
        <v>332</v>
      </c>
      <c r="D66" s="107" t="s">
        <v>171</v>
      </c>
      <c r="E66" s="108">
        <v>170</v>
      </c>
      <c r="F66" s="108">
        <v>170</v>
      </c>
      <c r="G66" s="108">
        <v>170</v>
      </c>
      <c r="H66" s="119" t="s">
        <v>32</v>
      </c>
      <c r="I66" s="104" t="s">
        <v>110</v>
      </c>
      <c r="J66" s="103" t="s">
        <v>173</v>
      </c>
      <c r="K66" s="127" t="s">
        <v>320</v>
      </c>
      <c r="L66" s="100"/>
    </row>
    <row r="67" spans="1:12" ht="12.75" customHeight="1">
      <c r="A67" s="121" t="s">
        <v>369</v>
      </c>
      <c r="B67" s="121" t="s">
        <v>368</v>
      </c>
      <c r="C67" s="101" t="s">
        <v>28</v>
      </c>
      <c r="D67" s="107" t="s">
        <v>21</v>
      </c>
      <c r="E67" s="108">
        <v>60</v>
      </c>
      <c r="F67" s="108">
        <v>60</v>
      </c>
      <c r="G67" s="108">
        <v>60</v>
      </c>
      <c r="H67" s="108">
        <v>60</v>
      </c>
      <c r="I67" s="115" t="s">
        <v>107</v>
      </c>
      <c r="J67" s="116" t="s">
        <v>147</v>
      </c>
      <c r="K67" s="127"/>
      <c r="L67" s="100" t="s">
        <v>403</v>
      </c>
    </row>
    <row r="68" spans="1:12" ht="12.75" customHeight="1">
      <c r="A68" s="121" t="s">
        <v>429</v>
      </c>
      <c r="B68" s="121" t="s">
        <v>428</v>
      </c>
      <c r="C68" s="101" t="s">
        <v>426</v>
      </c>
      <c r="D68" s="107" t="s">
        <v>83</v>
      </c>
      <c r="E68" s="108"/>
      <c r="F68" s="108">
        <v>10</v>
      </c>
      <c r="G68" s="108"/>
      <c r="H68" s="108"/>
      <c r="I68" s="104" t="s">
        <v>97</v>
      </c>
      <c r="J68" s="116"/>
      <c r="K68" s="127" t="s">
        <v>320</v>
      </c>
      <c r="L68" s="100"/>
    </row>
    <row r="69" spans="1:12" ht="12.75" customHeight="1">
      <c r="A69" s="121" t="s">
        <v>429</v>
      </c>
      <c r="B69" s="121" t="s">
        <v>428</v>
      </c>
      <c r="C69" s="101" t="s">
        <v>80</v>
      </c>
      <c r="D69" s="107" t="s">
        <v>84</v>
      </c>
      <c r="E69" s="108">
        <v>100</v>
      </c>
      <c r="F69" s="108">
        <v>100</v>
      </c>
      <c r="G69" s="108">
        <v>100</v>
      </c>
      <c r="H69" s="108"/>
      <c r="I69" s="109" t="s">
        <v>97</v>
      </c>
      <c r="J69" s="110" t="s">
        <v>204</v>
      </c>
      <c r="K69" s="127" t="s">
        <v>320</v>
      </c>
      <c r="L69" s="100"/>
    </row>
    <row r="70" spans="1:12" ht="12.75" customHeight="1">
      <c r="A70" s="121"/>
      <c r="B70" s="121"/>
      <c r="C70" s="101">
        <v>366</v>
      </c>
      <c r="D70" s="107" t="s">
        <v>21</v>
      </c>
      <c r="E70" s="108">
        <v>104</v>
      </c>
      <c r="F70" s="108">
        <v>80</v>
      </c>
      <c r="G70" s="108">
        <v>80</v>
      </c>
      <c r="H70" s="108">
        <v>84</v>
      </c>
      <c r="I70" s="104" t="s">
        <v>123</v>
      </c>
      <c r="J70" s="116" t="s">
        <v>166</v>
      </c>
      <c r="K70" s="127"/>
      <c r="L70" s="100"/>
    </row>
    <row r="71" spans="1:12">
      <c r="C71" s="42"/>
      <c r="D71" s="42"/>
      <c r="E71" s="42"/>
      <c r="F71" s="42"/>
      <c r="G71" s="42"/>
      <c r="H71" s="42"/>
      <c r="I71" s="42"/>
      <c r="J71" s="42"/>
      <c r="K71" s="42"/>
    </row>
    <row r="72" spans="1:12">
      <c r="C72" s="42"/>
      <c r="D72" s="42"/>
      <c r="E72" s="42"/>
      <c r="F72" s="42"/>
      <c r="G72" s="42"/>
      <c r="H72" s="42"/>
      <c r="I72" s="42"/>
      <c r="J72" s="42"/>
      <c r="K72" s="42"/>
    </row>
    <row r="74" spans="1:12" ht="13">
      <c r="C74" s="2"/>
      <c r="D74" s="2"/>
      <c r="E74" s="2"/>
    </row>
  </sheetData>
  <mergeCells count="1">
    <mergeCell ref="A1:B1"/>
  </mergeCells>
  <phoneticPr fontId="0" type="noConversion"/>
  <printOptions gridLines="1"/>
  <pageMargins left="0.74" right="0.65" top="1.0900000000000001" bottom="0.85" header="0.47" footer="0.47"/>
  <pageSetup orientation="portrait" horizontalDpi="300" verticalDpi="300"/>
  <headerFooter alignWithMargins="0">
    <oddHeader>&amp;CDEPARTMENT OF PSYCHOLOGY
&amp;UTA Positions - Listing By TA - Winter 2002-03</oddHeader>
    <oddFooter>&amp;L&amp;"Tahoma" &amp;08 Tab: &amp;A; October 1 2002; &amp;T&amp;C&amp;"Tahoma" &amp;08 &amp;P&amp;R&amp;"Tahoma" &amp;08D:\Data\TAS\02W\postings.02AUG02.xls</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28</vt:i4>
      </vt:variant>
      <vt:variant>
        <vt:lpstr>Named Ranges</vt:lpstr>
      </vt:variant>
      <vt:variant>
        <vt:i4>50</vt:i4>
      </vt:variant>
    </vt:vector>
  </HeadingPairs>
  <TitlesOfParts>
    <vt:vector size="78" baseType="lpstr">
      <vt:lpstr>bycourse-13jan03</vt:lpstr>
      <vt:lpstr>byname-09jan03</vt:lpstr>
      <vt:lpstr>bycourse-07jan03</vt:lpstr>
      <vt:lpstr>bycourse-30dec02</vt:lpstr>
      <vt:lpstr>Budget-02dec02</vt:lpstr>
      <vt:lpstr>byname-02dec02</vt:lpstr>
      <vt:lpstr>bycourse-02dec02</vt:lpstr>
      <vt:lpstr>fall courses 15oct02</vt:lpstr>
      <vt:lpstr>byname-01oct02</vt:lpstr>
      <vt:lpstr>byname-18oct02</vt:lpstr>
      <vt:lpstr>bycourse-01oct02</vt:lpstr>
      <vt:lpstr>bycourse-12sep02</vt:lpstr>
      <vt:lpstr>bycourse-11sep02</vt:lpstr>
      <vt:lpstr>bycourse-18oct02</vt:lpstr>
      <vt:lpstr>Applicants-10sep02</vt:lpstr>
      <vt:lpstr>byname-10sep02</vt:lpstr>
      <vt:lpstr>Reposting-10sep02</vt:lpstr>
      <vt:lpstr>bycourse-10sep02</vt:lpstr>
      <vt:lpstr>bycourse-05sep02</vt:lpstr>
      <vt:lpstr>bycourse-01sep02</vt:lpstr>
      <vt:lpstr>byname.all</vt:lpstr>
      <vt:lpstr>bycourse-31aug02l</vt:lpstr>
      <vt:lpstr>Costs per crse</vt:lpstr>
      <vt:lpstr>checklist</vt:lpstr>
      <vt:lpstr>Budget-26aug02</vt:lpstr>
      <vt:lpstr>Rankings</vt:lpstr>
      <vt:lpstr>JUL 03 - all data</vt:lpstr>
      <vt:lpstr>202305 Course Listing</vt:lpstr>
      <vt:lpstr>'202305 Course Listing'!Print_Area</vt:lpstr>
      <vt:lpstr>'Applicants-10sep02'!Print_Area</vt:lpstr>
      <vt:lpstr>'Budget-02dec02'!Print_Area</vt:lpstr>
      <vt:lpstr>'Budget-26aug02'!Print_Area</vt:lpstr>
      <vt:lpstr>'bycourse-01oct02'!Print_Area</vt:lpstr>
      <vt:lpstr>'bycourse-01sep02'!Print_Area</vt:lpstr>
      <vt:lpstr>'bycourse-02dec02'!Print_Area</vt:lpstr>
      <vt:lpstr>'bycourse-05sep02'!Print_Area</vt:lpstr>
      <vt:lpstr>'bycourse-07jan03'!Print_Area</vt:lpstr>
      <vt:lpstr>'bycourse-10sep02'!Print_Area</vt:lpstr>
      <vt:lpstr>'bycourse-11sep02'!Print_Area</vt:lpstr>
      <vt:lpstr>'bycourse-12sep02'!Print_Area</vt:lpstr>
      <vt:lpstr>'bycourse-13jan03'!Print_Area</vt:lpstr>
      <vt:lpstr>'bycourse-18oct02'!Print_Area</vt:lpstr>
      <vt:lpstr>'bycourse-30dec02'!Print_Area</vt:lpstr>
      <vt:lpstr>'bycourse-31aug02l'!Print_Area</vt:lpstr>
      <vt:lpstr>'byname-01oct02'!Print_Area</vt:lpstr>
      <vt:lpstr>'byname-02dec02'!Print_Area</vt:lpstr>
      <vt:lpstr>'byname-09jan03'!Print_Area</vt:lpstr>
      <vt:lpstr>'byname-10sep02'!Print_Area</vt:lpstr>
      <vt:lpstr>'byname-18oct02'!Print_Area</vt:lpstr>
      <vt:lpstr>byname.all!Print_Area</vt:lpstr>
      <vt:lpstr>checklist!Print_Area</vt:lpstr>
      <vt:lpstr>'Costs per crse'!Print_Area</vt:lpstr>
      <vt:lpstr>'fall courses 15oct02'!Print_Area</vt:lpstr>
      <vt:lpstr>'JUL 03 - all data'!Print_Area</vt:lpstr>
      <vt:lpstr>Rankings!Print_Area</vt:lpstr>
      <vt:lpstr>'202305 Course Listing'!Print_Titles</vt:lpstr>
      <vt:lpstr>'bycourse-01oct02'!Print_Titles</vt:lpstr>
      <vt:lpstr>'bycourse-01sep02'!Print_Titles</vt:lpstr>
      <vt:lpstr>'bycourse-02dec02'!Print_Titles</vt:lpstr>
      <vt:lpstr>'bycourse-05sep02'!Print_Titles</vt:lpstr>
      <vt:lpstr>'bycourse-07jan03'!Print_Titles</vt:lpstr>
      <vt:lpstr>'bycourse-10sep02'!Print_Titles</vt:lpstr>
      <vt:lpstr>'bycourse-11sep02'!Print_Titles</vt:lpstr>
      <vt:lpstr>'bycourse-12sep02'!Print_Titles</vt:lpstr>
      <vt:lpstr>'bycourse-13jan03'!Print_Titles</vt:lpstr>
      <vt:lpstr>'bycourse-18oct02'!Print_Titles</vt:lpstr>
      <vt:lpstr>'bycourse-30dec02'!Print_Titles</vt:lpstr>
      <vt:lpstr>'bycourse-31aug02l'!Print_Titles</vt:lpstr>
      <vt:lpstr>'byname-01oct02'!Print_Titles</vt:lpstr>
      <vt:lpstr>'byname-02dec02'!Print_Titles</vt:lpstr>
      <vt:lpstr>'byname-09jan03'!Print_Titles</vt:lpstr>
      <vt:lpstr>'byname-10sep02'!Print_Titles</vt:lpstr>
      <vt:lpstr>'byname-18oct02'!Print_Titles</vt:lpstr>
      <vt:lpstr>byname.all!Print_Titles</vt:lpstr>
      <vt:lpstr>checklist!Print_Titles</vt:lpstr>
      <vt:lpstr>'Costs per crse'!Print_Titles</vt:lpstr>
      <vt:lpstr>'fall courses 15oct02'!Print_Titles</vt:lpstr>
      <vt:lpstr>'JUL 03 - all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Barath</dc:creator>
  <cp:lastModifiedBy>David Medler</cp:lastModifiedBy>
  <cp:lastPrinted>2019-06-14T16:14:55Z</cp:lastPrinted>
  <dcterms:created xsi:type="dcterms:W3CDTF">2000-12-19T21:25:04Z</dcterms:created>
  <dcterms:modified xsi:type="dcterms:W3CDTF">2023-03-14T21:30:04Z</dcterms:modified>
</cp:coreProperties>
</file>