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2240" activeTab="0"/>
  </bookViews>
  <sheets>
    <sheet name="Table 2A" sheetId="1" r:id="rId1"/>
  </sheets>
  <definedNames>
    <definedName name="CLASlow">#REF!</definedName>
    <definedName name="CLASupp">#REF!</definedName>
    <definedName name="_xlnm.Print_Area" localSheetId="0">'Table 2A'!$A$1:$AA$69</definedName>
    <definedName name="Year8485">#REF!</definedName>
  </definedNames>
  <calcPr fullCalcOnLoad="1"/>
</workbook>
</file>

<file path=xl/sharedStrings.xml><?xml version="1.0" encoding="utf-8"?>
<sst xmlns="http://schemas.openxmlformats.org/spreadsheetml/2006/main" count="89" uniqueCount="67">
  <si>
    <t>University of Victoria</t>
  </si>
  <si>
    <t>ARAI</t>
  </si>
  <si>
    <t>A S[2]</t>
  </si>
  <si>
    <t>Lower[3]</t>
  </si>
  <si>
    <t>Upper[3]</t>
  </si>
  <si>
    <t>Total</t>
  </si>
  <si>
    <t>99/00</t>
  </si>
  <si>
    <t>00/01</t>
  </si>
  <si>
    <t>01/02</t>
  </si>
  <si>
    <t>02/03</t>
  </si>
  <si>
    <t>03/04</t>
  </si>
  <si>
    <t>Business</t>
  </si>
  <si>
    <t>Faculty</t>
  </si>
  <si>
    <t xml:space="preserve">-    </t>
  </si>
  <si>
    <t>Education</t>
  </si>
  <si>
    <t>EDCD</t>
  </si>
  <si>
    <t>EPLS</t>
  </si>
  <si>
    <t>PHED</t>
  </si>
  <si>
    <t>Engineering</t>
  </si>
  <si>
    <t>EENG</t>
  </si>
  <si>
    <t>MECH</t>
  </si>
  <si>
    <t>Fine Arts</t>
  </si>
  <si>
    <t>ARTH</t>
  </si>
  <si>
    <t>MUSI</t>
  </si>
  <si>
    <t>THEA</t>
  </si>
  <si>
    <t>VISU</t>
  </si>
  <si>
    <t>Hum. &amp; Soc. Dev.</t>
  </si>
  <si>
    <t>CHIL</t>
  </si>
  <si>
    <t>NURS</t>
  </si>
  <si>
    <t>PADM</t>
  </si>
  <si>
    <t>Humanities</t>
  </si>
  <si>
    <t>ENGL</t>
  </si>
  <si>
    <t>FREN</t>
  </si>
  <si>
    <t>GRS</t>
  </si>
  <si>
    <t>HIST</t>
  </si>
  <si>
    <t>HISP</t>
  </si>
  <si>
    <t xml:space="preserve">W S </t>
  </si>
  <si>
    <t>Law</t>
  </si>
  <si>
    <t>Science</t>
  </si>
  <si>
    <t>BIOC</t>
  </si>
  <si>
    <t>BIOL</t>
  </si>
  <si>
    <t>CHEM</t>
  </si>
  <si>
    <t>EOS</t>
  </si>
  <si>
    <t>MATH</t>
  </si>
  <si>
    <t>ANTH</t>
  </si>
  <si>
    <t>ENVI</t>
  </si>
  <si>
    <t>GEOG</t>
  </si>
  <si>
    <t>POLI</t>
  </si>
  <si>
    <t>PSYC</t>
  </si>
  <si>
    <t>SOCI</t>
  </si>
  <si>
    <t>University</t>
  </si>
  <si>
    <t>listed in the student's graduate committee, as recorded in ISIS.</t>
  </si>
  <si>
    <t>associated with a particular department).</t>
  </si>
  <si>
    <t>Institutional Planning &amp; Analysis</t>
  </si>
  <si>
    <t>Source:  Data derived from Registration Statistics Reports as of Aug. 1, Nov. 1, and Mar. 1</t>
  </si>
  <si>
    <t>March 30, 2004</t>
  </si>
  <si>
    <r>
      <t>EETs Master</t>
    </r>
    <r>
      <rPr>
        <b/>
        <vertAlign val="superscript"/>
        <sz val="9"/>
        <rFont val="Times New Roman"/>
        <family val="1"/>
      </rPr>
      <t>2,3</t>
    </r>
  </si>
  <si>
    <r>
      <t>EETs PhD</t>
    </r>
    <r>
      <rPr>
        <b/>
        <vertAlign val="superscript"/>
        <sz val="9"/>
        <rFont val="Times New Roman"/>
        <family val="1"/>
      </rPr>
      <t>2</t>
    </r>
  </si>
  <si>
    <r>
      <t>F A</t>
    </r>
    <r>
      <rPr>
        <b/>
        <vertAlign val="superscript"/>
        <sz val="9"/>
        <rFont val="Times New Roman"/>
        <family val="1"/>
      </rPr>
      <t>4</t>
    </r>
  </si>
  <si>
    <r>
      <t>HUMA</t>
    </r>
    <r>
      <rPr>
        <b/>
        <vertAlign val="superscript"/>
        <sz val="9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</si>
  <si>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Departmental or faculty assignment of Interdisciplinary graduate EET determined by using the recorded department/faculty of the first (primary) supervisor</t>
    </r>
  </si>
  <si>
    <r>
      <t>2</t>
    </r>
    <r>
      <rPr>
        <sz val="8"/>
        <rFont val="Times New Roman"/>
        <family val="1"/>
      </rPr>
      <t>EET Masters and EET PhDs are the averaged (over the three snapshot dates Aug. 1, Nov. 1, and  Mar. 1) EET values for Master's and PhD students.</t>
    </r>
  </si>
  <si>
    <r>
      <t>3</t>
    </r>
    <r>
      <rPr>
        <sz val="8"/>
        <rFont val="Times New Roman"/>
        <family val="1"/>
      </rPr>
      <t>Includes Non-degree EET.</t>
    </r>
  </si>
  <si>
    <r>
      <t>4</t>
    </r>
    <r>
      <rPr>
        <sz val="8"/>
        <rFont val="Times New Roman"/>
        <family val="1"/>
      </rPr>
      <t>The first listed supervisor (in ISIS Graduate Committee screen) has a faculty level designation (as opposed to being</t>
    </r>
  </si>
  <si>
    <r>
      <t>2003/04 Annualized Graduate Interdisciplinary EET</t>
    </r>
    <r>
      <rPr>
        <b/>
        <i/>
        <vertAlign val="superscript"/>
        <sz val="10"/>
        <rFont val="Times New Roman"/>
        <family val="1"/>
      </rPr>
      <t>1</t>
    </r>
  </si>
  <si>
    <r>
      <t>Social Sciences</t>
    </r>
    <r>
      <rPr>
        <b/>
        <vertAlign val="superscript"/>
        <sz val="8"/>
        <rFont val="Times New Roman"/>
        <family val="1"/>
      </rPr>
      <t>3</t>
    </r>
  </si>
  <si>
    <t>TABLE 2A (working copy)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</si>
</sst>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;\ \ \-;"/>
    <numFmt numFmtId="175" formatCode="\ \ \-\ \ ;"/>
    <numFmt numFmtId="176" formatCode="mmmm\ d\,\ yyyy"/>
    <numFmt numFmtId="177" formatCode="0.0%"/>
    <numFmt numFmtId="178" formatCode="\ \ \–\ \ ;"/>
    <numFmt numFmtId="179" formatCode=";\(0\);"/>
    <numFmt numFmtId="180" formatCode="&quot;$&quot;#,##0"/>
    <numFmt numFmtId="181" formatCode="\ \–\ ;"/>
  </numFmts>
  <fonts count="34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12"/>
      <name val="Times New Roman"/>
      <family val="0"/>
    </font>
    <font>
      <sz val="1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sz val="8"/>
      <name val="Arial Narrow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b/>
      <i/>
      <vertAlign val="superscript"/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Font="0" applyBorder="0" applyAlignment="0"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73" fontId="13" fillId="0" borderId="1" xfId="0" applyNumberFormat="1" applyFont="1" applyFill="1" applyBorder="1" applyAlignment="1">
      <alignment/>
    </xf>
    <xf numFmtId="2" fontId="17" fillId="0" borderId="2" xfId="0" applyNumberFormat="1" applyFont="1" applyFill="1" applyBorder="1" applyAlignment="1">
      <alignment/>
    </xf>
    <xf numFmtId="173" fontId="13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0" applyNumberFormat="1" applyFont="1" applyFill="1" applyBorder="1" applyAlignment="1">
      <alignment/>
    </xf>
    <xf numFmtId="178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178" fontId="17" fillId="0" borderId="0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2" fontId="17" fillId="0" borderId="0" xfId="0" applyNumberFormat="1" applyFont="1" applyFill="1" applyAlignment="1">
      <alignment/>
    </xf>
    <xf numFmtId="173" fontId="17" fillId="0" borderId="1" xfId="0" applyNumberFormat="1" applyFont="1" applyFill="1" applyBorder="1" applyAlignment="1">
      <alignment/>
    </xf>
    <xf numFmtId="173" fontId="17" fillId="0" borderId="2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181" fontId="17" fillId="0" borderId="0" xfId="0" applyNumberFormat="1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1" fillId="0" borderId="5" xfId="0" applyFont="1" applyFill="1" applyBorder="1" applyAlignment="1">
      <alignment/>
    </xf>
    <xf numFmtId="181" fontId="17" fillId="0" borderId="5" xfId="0" applyNumberFormat="1" applyFont="1" applyFill="1" applyBorder="1" applyAlignment="1">
      <alignment/>
    </xf>
    <xf numFmtId="181" fontId="17" fillId="0" borderId="6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2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4" fillId="0" borderId="4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81" fontId="15" fillId="0" borderId="7" xfId="0" applyNumberFormat="1" applyFont="1" applyFill="1" applyBorder="1" applyAlignment="1">
      <alignment/>
    </xf>
    <xf numFmtId="2" fontId="15" fillId="0" borderId="7" xfId="0" applyNumberFormat="1" applyFont="1" applyFill="1" applyBorder="1" applyAlignment="1">
      <alignment/>
    </xf>
    <xf numFmtId="173" fontId="15" fillId="0" borderId="8" xfId="0" applyNumberFormat="1" applyFont="1" applyFill="1" applyBorder="1" applyAlignment="1">
      <alignment/>
    </xf>
    <xf numFmtId="2" fontId="15" fillId="0" borderId="9" xfId="0" applyNumberFormat="1" applyFont="1" applyFill="1" applyBorder="1" applyAlignment="1">
      <alignment/>
    </xf>
    <xf numFmtId="4" fontId="15" fillId="0" borderId="7" xfId="0" applyNumberFormat="1" applyFont="1" applyFill="1" applyBorder="1" applyAlignment="1">
      <alignment/>
    </xf>
    <xf numFmtId="178" fontId="15" fillId="0" borderId="7" xfId="0" applyNumberFormat="1" applyFont="1" applyFill="1" applyBorder="1" applyAlignment="1">
      <alignment/>
    </xf>
    <xf numFmtId="173" fontId="16" fillId="0" borderId="8" xfId="0" applyNumberFormat="1" applyFont="1" applyFill="1" applyBorder="1" applyAlignment="1">
      <alignment/>
    </xf>
    <xf numFmtId="0" fontId="11" fillId="0" borderId="5" xfId="22" applyFont="1" applyFill="1" applyBorder="1">
      <alignment/>
      <protection/>
    </xf>
    <xf numFmtId="2" fontId="17" fillId="0" borderId="1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2" fontId="17" fillId="0" borderId="6" xfId="0" applyNumberFormat="1" applyFont="1" applyFill="1" applyBorder="1" applyAlignment="1">
      <alignment/>
    </xf>
    <xf numFmtId="178" fontId="17" fillId="0" borderId="6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2" fontId="15" fillId="0" borderId="4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2" fontId="15" fillId="0" borderId="3" xfId="0" applyNumberFormat="1" applyFont="1" applyFill="1" applyBorder="1" applyAlignment="1">
      <alignment/>
    </xf>
    <xf numFmtId="173" fontId="16" fillId="0" borderId="11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181" fontId="17" fillId="0" borderId="10" xfId="0" applyNumberFormat="1" applyFont="1" applyFill="1" applyBorder="1" applyAlignment="1">
      <alignment/>
    </xf>
    <xf numFmtId="0" fontId="19" fillId="0" borderId="4" xfId="0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/>
    </xf>
    <xf numFmtId="181" fontId="15" fillId="0" borderId="9" xfId="0" applyNumberFormat="1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12" fillId="0" borderId="1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2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2" fillId="0" borderId="6" xfId="0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Kay_Shade" xfId="21"/>
    <cellStyle name="Normal_Appendi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SheetLayoutView="125" workbookViewId="0" topLeftCell="A1">
      <selection activeCell="V14" sqref="V14"/>
    </sheetView>
  </sheetViews>
  <sheetFormatPr defaultColWidth="9.33203125" defaultRowHeight="11.25"/>
  <cols>
    <col min="1" max="1" width="1.0078125" style="44" customWidth="1"/>
    <col min="2" max="2" width="20.16015625" style="48" customWidth="1"/>
    <col min="3" max="3" width="7.83203125" style="49" customWidth="1"/>
    <col min="4" max="12" width="7" style="98" hidden="1" customWidth="1"/>
    <col min="13" max="18" width="6.83203125" style="98" customWidth="1"/>
    <col min="19" max="20" width="1.0078125" style="98" customWidth="1"/>
    <col min="21" max="26" width="6.83203125" style="98" customWidth="1"/>
    <col min="27" max="27" width="1.0078125" style="98" customWidth="1"/>
    <col min="28" max="16384" width="7" style="98" customWidth="1"/>
  </cols>
  <sheetData>
    <row r="1" spans="1:27" s="47" customFormat="1" ht="24" customHeight="1">
      <c r="A1" s="90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2" t="s">
        <v>66</v>
      </c>
    </row>
    <row r="2" spans="1:27" ht="15.75">
      <c r="A2" s="93" t="s">
        <v>0</v>
      </c>
      <c r="B2" s="94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 t="s">
        <v>1</v>
      </c>
    </row>
    <row r="3" ht="6" customHeight="1">
      <c r="T3" s="99"/>
    </row>
    <row r="4" spans="2:24" ht="12" hidden="1">
      <c r="B4" s="48" t="s">
        <v>2</v>
      </c>
      <c r="C4" s="49" t="s">
        <v>3</v>
      </c>
      <c r="D4" s="98">
        <v>3475.3</v>
      </c>
      <c r="E4" s="98">
        <v>3159.9</v>
      </c>
      <c r="F4" s="98">
        <v>3040</v>
      </c>
      <c r="G4" s="98">
        <v>3280.5</v>
      </c>
      <c r="H4" s="98">
        <v>3398.15</v>
      </c>
      <c r="I4" s="98">
        <v>3383.9</v>
      </c>
      <c r="J4" s="98">
        <v>3667.4</v>
      </c>
      <c r="K4" s="98">
        <v>3617.55</v>
      </c>
      <c r="L4" s="98">
        <v>3582.95</v>
      </c>
      <c r="M4" s="98">
        <v>3401.3</v>
      </c>
      <c r="N4" s="98">
        <v>3417.6</v>
      </c>
      <c r="O4" s="98">
        <v>3928.7</v>
      </c>
      <c r="P4" s="98">
        <v>4146.8</v>
      </c>
      <c r="U4" s="98">
        <v>-0.05069844681058894</v>
      </c>
      <c r="V4" s="98">
        <v>0.004792285302678307</v>
      </c>
      <c r="W4" s="98">
        <v>0.030704847886396852</v>
      </c>
      <c r="X4" s="98">
        <v>-0.05410583941605856</v>
      </c>
    </row>
    <row r="5" spans="3:24" ht="12" hidden="1">
      <c r="C5" s="49" t="s">
        <v>4</v>
      </c>
      <c r="D5" s="98">
        <v>2116.3333333333335</v>
      </c>
      <c r="E5" s="98">
        <v>2116.4833333333336</v>
      </c>
      <c r="F5" s="98">
        <v>2112.5833333333335</v>
      </c>
      <c r="G5" s="98">
        <v>2283.65</v>
      </c>
      <c r="H5" s="98">
        <v>2352.5333333333338</v>
      </c>
      <c r="I5" s="98">
        <v>2414.0333333333333</v>
      </c>
      <c r="J5" s="98">
        <v>2587.5833333333335</v>
      </c>
      <c r="K5" s="98">
        <v>2756</v>
      </c>
      <c r="L5" s="98">
        <v>2897.516666666667</v>
      </c>
      <c r="M5" s="98">
        <v>3030.616666666667</v>
      </c>
      <c r="N5" s="98">
        <v>2920.183333333333</v>
      </c>
      <c r="O5" s="98">
        <v>2733.3833333333337</v>
      </c>
      <c r="P5" s="98">
        <v>3077.45</v>
      </c>
      <c r="U5" s="98">
        <v>0.045935887627911225</v>
      </c>
      <c r="V5" s="98">
        <v>-0.0364392285398463</v>
      </c>
      <c r="W5" s="98">
        <v>0.09457424462756499</v>
      </c>
      <c r="X5" s="98">
        <v>0.09027621960580559</v>
      </c>
    </row>
    <row r="6" spans="3:24" ht="12" hidden="1">
      <c r="C6" s="49" t="s">
        <v>5</v>
      </c>
      <c r="D6" s="98">
        <v>5591.633333333333</v>
      </c>
      <c r="E6" s="98">
        <v>5276.383333333333</v>
      </c>
      <c r="F6" s="98">
        <v>5152.583333333334</v>
      </c>
      <c r="G6" s="98">
        <v>5564.15</v>
      </c>
      <c r="H6" s="98">
        <v>5750.683333333334</v>
      </c>
      <c r="I6" s="98">
        <v>5797.9333333333325</v>
      </c>
      <c r="J6" s="98">
        <v>6254.983333333334</v>
      </c>
      <c r="K6" s="98">
        <v>6373.55</v>
      </c>
      <c r="L6" s="98">
        <v>6480.466666666667</v>
      </c>
      <c r="M6" s="98">
        <v>6431.916666666667</v>
      </c>
      <c r="N6" s="98">
        <v>6337.783333333333</v>
      </c>
      <c r="O6" s="98">
        <v>6662.083333333334</v>
      </c>
      <c r="P6" s="98">
        <v>7224.25</v>
      </c>
      <c r="U6" s="98">
        <v>-0.007491744421698053</v>
      </c>
      <c r="V6" s="98">
        <v>-0.014635347161939927</v>
      </c>
      <c r="W6" s="98">
        <v>0.054811930846561274</v>
      </c>
      <c r="X6" s="98">
        <v>0.0024445071438813485</v>
      </c>
    </row>
    <row r="7" ht="12" hidden="1"/>
    <row r="8" spans="15:23" ht="12.75" customHeight="1">
      <c r="O8" s="50" t="s">
        <v>56</v>
      </c>
      <c r="P8" s="51"/>
      <c r="Q8" s="51"/>
      <c r="R8" s="51"/>
      <c r="V8" s="51"/>
      <c r="W8" s="50" t="s">
        <v>57</v>
      </c>
    </row>
    <row r="9" spans="13:26" s="100" customFormat="1" ht="16.5" customHeight="1">
      <c r="M9" s="117" t="s">
        <v>6</v>
      </c>
      <c r="N9" s="117" t="s">
        <v>7</v>
      </c>
      <c r="O9" s="118" t="s">
        <v>8</v>
      </c>
      <c r="P9" s="118" t="s">
        <v>9</v>
      </c>
      <c r="Q9" s="118" t="s">
        <v>10</v>
      </c>
      <c r="R9" s="118"/>
      <c r="S9" s="119"/>
      <c r="T9" s="1"/>
      <c r="U9" s="117" t="s">
        <v>6</v>
      </c>
      <c r="V9" s="117" t="s">
        <v>7</v>
      </c>
      <c r="W9" s="118" t="s">
        <v>8</v>
      </c>
      <c r="X9" s="118" t="s">
        <v>9</v>
      </c>
      <c r="Y9" s="118" t="s">
        <v>10</v>
      </c>
      <c r="Z9" s="117"/>
    </row>
    <row r="10" spans="1:27" ht="6" customHeight="1">
      <c r="A10" s="98"/>
      <c r="B10" s="98"/>
      <c r="C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thickBot="1">
      <c r="A11" s="101" t="s">
        <v>11</v>
      </c>
      <c r="B11" s="102"/>
      <c r="C11" s="52" t="s">
        <v>12</v>
      </c>
      <c r="D11" s="53" t="s">
        <v>13</v>
      </c>
      <c r="E11" s="53" t="s">
        <v>13</v>
      </c>
      <c r="F11" s="53" t="s">
        <v>13</v>
      </c>
      <c r="G11" s="53" t="s">
        <v>13</v>
      </c>
      <c r="H11" s="53" t="s">
        <v>13</v>
      </c>
      <c r="I11" s="53" t="s">
        <v>13</v>
      </c>
      <c r="J11" s="53" t="s">
        <v>13</v>
      </c>
      <c r="K11" s="53" t="s">
        <v>13</v>
      </c>
      <c r="L11" s="53" t="s">
        <v>13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5"/>
      <c r="S11" s="56"/>
      <c r="T11" s="3"/>
      <c r="U11" s="57">
        <v>0.33333333</v>
      </c>
      <c r="V11" s="58">
        <v>1</v>
      </c>
      <c r="W11" s="55">
        <v>0.66666</v>
      </c>
      <c r="X11" s="58">
        <v>1</v>
      </c>
      <c r="Y11" s="59">
        <v>0</v>
      </c>
      <c r="Z11" s="59"/>
      <c r="AA11" s="60"/>
    </row>
    <row r="12" spans="1:27" ht="6" customHeight="1" thickTop="1">
      <c r="A12" s="98"/>
      <c r="B12" s="98"/>
      <c r="C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103" t="s">
        <v>14</v>
      </c>
      <c r="B13" s="104"/>
      <c r="C13" s="61" t="s">
        <v>15</v>
      </c>
      <c r="D13" s="105">
        <v>76.38333333333334</v>
      </c>
      <c r="E13" s="105">
        <v>69.06666666666666</v>
      </c>
      <c r="F13" s="105">
        <v>57.65</v>
      </c>
      <c r="G13" s="105">
        <v>67.65</v>
      </c>
      <c r="H13" s="105">
        <v>85.45</v>
      </c>
      <c r="I13" s="105">
        <v>90.28333333333333</v>
      </c>
      <c r="J13" s="105">
        <v>109.85</v>
      </c>
      <c r="K13" s="105">
        <v>103.06666666666666</v>
      </c>
      <c r="L13" s="105">
        <v>109.63333333333334</v>
      </c>
      <c r="M13" s="16">
        <v>0.11</v>
      </c>
      <c r="N13" s="16">
        <v>1</v>
      </c>
      <c r="O13" s="16">
        <v>1</v>
      </c>
      <c r="P13" s="35">
        <v>0</v>
      </c>
      <c r="Q13" s="16">
        <v>0.66667</v>
      </c>
      <c r="R13" s="16"/>
      <c r="S13" s="4"/>
      <c r="T13" s="5"/>
      <c r="U13" s="62">
        <v>2.6666666</v>
      </c>
      <c r="V13" s="16">
        <v>1</v>
      </c>
      <c r="W13" s="16">
        <v>2.33333</v>
      </c>
      <c r="X13" s="16">
        <v>2.333333</v>
      </c>
      <c r="Y13" s="16">
        <v>3.7766667</v>
      </c>
      <c r="Z13" s="16"/>
      <c r="AA13" s="6"/>
    </row>
    <row r="14" spans="1:27" ht="13.5">
      <c r="A14" s="37"/>
      <c r="C14" s="63" t="s">
        <v>16</v>
      </c>
      <c r="D14" s="100">
        <v>4.2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5"/>
      <c r="S14" s="7"/>
      <c r="T14" s="5"/>
      <c r="U14" s="64">
        <v>1</v>
      </c>
      <c r="V14" s="5">
        <v>3</v>
      </c>
      <c r="W14" s="5">
        <v>2.77666667</v>
      </c>
      <c r="X14" s="5">
        <v>4.333333</v>
      </c>
      <c r="Y14" s="5">
        <v>4.4433333</v>
      </c>
      <c r="Z14" s="5"/>
      <c r="AA14" s="8"/>
    </row>
    <row r="15" spans="1:27" ht="13.5">
      <c r="A15" s="37"/>
      <c r="C15" s="63" t="s">
        <v>17</v>
      </c>
      <c r="D15" s="100"/>
      <c r="E15" s="100"/>
      <c r="F15" s="100"/>
      <c r="G15" s="100"/>
      <c r="H15" s="100"/>
      <c r="I15" s="100"/>
      <c r="J15" s="100"/>
      <c r="K15" s="100"/>
      <c r="L15" s="100"/>
      <c r="M15" s="24">
        <v>0</v>
      </c>
      <c r="N15" s="24">
        <v>0</v>
      </c>
      <c r="O15" s="5">
        <v>0.77666667</v>
      </c>
      <c r="P15" s="5">
        <v>0.776666</v>
      </c>
      <c r="Q15" s="5">
        <v>1</v>
      </c>
      <c r="R15" s="5"/>
      <c r="S15" s="7"/>
      <c r="T15" s="5"/>
      <c r="U15" s="65">
        <v>0</v>
      </c>
      <c r="V15" s="18">
        <v>0</v>
      </c>
      <c r="W15" s="18">
        <v>0</v>
      </c>
      <c r="X15" s="5">
        <v>0.333333</v>
      </c>
      <c r="Y15" s="5">
        <v>1.33333</v>
      </c>
      <c r="Z15" s="5"/>
      <c r="AA15" s="8"/>
    </row>
    <row r="16" spans="1:27" s="12" customFormat="1" ht="14.25" thickBot="1">
      <c r="A16" s="9"/>
      <c r="B16" s="10"/>
      <c r="C16" s="66" t="s">
        <v>12</v>
      </c>
      <c r="D16" s="40">
        <v>1216.45</v>
      </c>
      <c r="E16" s="40">
        <v>1209.1333333333332</v>
      </c>
      <c r="F16" s="40">
        <v>1194.5666666666666</v>
      </c>
      <c r="G16" s="40">
        <v>1344.8166666666666</v>
      </c>
      <c r="H16" s="40">
        <v>1339.4333333333332</v>
      </c>
      <c r="I16" s="40">
        <v>1445.8833333333334</v>
      </c>
      <c r="J16" s="40">
        <v>1585.15</v>
      </c>
      <c r="K16" s="40">
        <v>1629.5833333333333</v>
      </c>
      <c r="L16" s="40">
        <v>1571.1666666666665</v>
      </c>
      <c r="M16" s="67">
        <f>SUM(M13:M15)</f>
        <v>0.11</v>
      </c>
      <c r="N16" s="67">
        <f>SUM(N13:N15)</f>
        <v>1</v>
      </c>
      <c r="O16" s="67">
        <f>SUM(O13:O15)</f>
        <v>1.77666667</v>
      </c>
      <c r="P16" s="67">
        <f>SUM(P13:P15)</f>
        <v>0.776666</v>
      </c>
      <c r="Q16" s="67">
        <f>SUM(Q13:Q15)</f>
        <v>1.6666699999999999</v>
      </c>
      <c r="R16" s="67"/>
      <c r="S16" s="68"/>
      <c r="T16" s="11"/>
      <c r="U16" s="69">
        <f>SUM(U13:U15)</f>
        <v>3.6666666</v>
      </c>
      <c r="V16" s="67">
        <f>SUM(V13:V15)</f>
        <v>4</v>
      </c>
      <c r="W16" s="67">
        <f>SUM(W13:W15)</f>
        <v>5.10999667</v>
      </c>
      <c r="X16" s="67">
        <f>SUM(X13:X15)</f>
        <v>6.999998999999999</v>
      </c>
      <c r="Y16" s="67">
        <f>SUM(Y13:Y15)</f>
        <v>9.553329999999999</v>
      </c>
      <c r="Z16" s="67"/>
      <c r="AA16" s="70"/>
    </row>
    <row r="17" spans="1:27" ht="6" customHeight="1" thickTop="1">
      <c r="A17" s="98"/>
      <c r="B17" s="98"/>
      <c r="C17" s="2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2"/>
    </row>
    <row r="18" spans="1:27" ht="15" customHeight="1">
      <c r="A18" s="103" t="s">
        <v>18</v>
      </c>
      <c r="B18" s="104"/>
      <c r="C18" s="34" t="s">
        <v>19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5">
        <v>0</v>
      </c>
      <c r="N18" s="15">
        <v>0</v>
      </c>
      <c r="O18" s="16">
        <v>0.666667</v>
      </c>
      <c r="P18" s="16">
        <v>1</v>
      </c>
      <c r="Q18" s="16">
        <v>1.553333</v>
      </c>
      <c r="R18" s="16"/>
      <c r="S18" s="4"/>
      <c r="T18" s="13"/>
      <c r="U18" s="71">
        <v>0</v>
      </c>
      <c r="V18" s="15">
        <v>0</v>
      </c>
      <c r="W18" s="15">
        <v>0</v>
      </c>
      <c r="X18" s="15">
        <v>0</v>
      </c>
      <c r="Y18" s="15">
        <v>0</v>
      </c>
      <c r="Z18" s="16"/>
      <c r="AA18" s="17"/>
    </row>
    <row r="19" spans="1:27" ht="13.5" customHeight="1">
      <c r="A19" s="106"/>
      <c r="B19" s="107"/>
      <c r="C19" s="29" t="s">
        <v>20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8">
        <v>0</v>
      </c>
      <c r="N19" s="18">
        <v>0</v>
      </c>
      <c r="O19" s="5">
        <v>0.666667</v>
      </c>
      <c r="P19" s="5">
        <v>1</v>
      </c>
      <c r="Q19" s="5">
        <v>1</v>
      </c>
      <c r="R19" s="5"/>
      <c r="S19" s="7"/>
      <c r="T19" s="13"/>
      <c r="U19" s="65">
        <v>0</v>
      </c>
      <c r="V19" s="18">
        <v>0</v>
      </c>
      <c r="W19" s="18">
        <v>0</v>
      </c>
      <c r="X19" s="18">
        <v>0</v>
      </c>
      <c r="Y19" s="18">
        <v>0</v>
      </c>
      <c r="Z19" s="5"/>
      <c r="AA19" s="19"/>
    </row>
    <row r="20" spans="1:27" ht="13.5" customHeight="1" thickBot="1">
      <c r="A20" s="108"/>
      <c r="B20" s="109"/>
      <c r="C20" s="66" t="s">
        <v>12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67">
        <f>SUM(M18:M19)</f>
        <v>0</v>
      </c>
      <c r="N20" s="67">
        <f>SUM(N18:N19)</f>
        <v>0</v>
      </c>
      <c r="O20" s="67">
        <f>SUM(O18:O19)</f>
        <v>1.333334</v>
      </c>
      <c r="P20" s="67">
        <f>SUM(P18:P19)</f>
        <v>2</v>
      </c>
      <c r="Q20" s="67">
        <f>SUM(Q18:Q19)</f>
        <v>2.5533330000000003</v>
      </c>
      <c r="R20" s="67"/>
      <c r="S20" s="72"/>
      <c r="T20" s="13"/>
      <c r="U20" s="69">
        <f>SUM(U18:U19)</f>
        <v>0</v>
      </c>
      <c r="V20" s="67">
        <f>SUM(V18:V19)</f>
        <v>0</v>
      </c>
      <c r="W20" s="67">
        <f>SUM(W18:W19)</f>
        <v>0</v>
      </c>
      <c r="X20" s="67">
        <f>SUM(X18:X19)</f>
        <v>0</v>
      </c>
      <c r="Y20" s="67">
        <f>SUM(Y18:Y19)</f>
        <v>0</v>
      </c>
      <c r="Z20" s="73"/>
      <c r="AA20" s="74"/>
    </row>
    <row r="21" spans="1:27" ht="6" customHeight="1" thickTop="1">
      <c r="A21" s="98"/>
      <c r="B21" s="98"/>
      <c r="C21" s="2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2"/>
    </row>
    <row r="22" spans="1:27" ht="15">
      <c r="A22" s="110" t="s">
        <v>21</v>
      </c>
      <c r="B22" s="111"/>
      <c r="C22" s="34" t="s">
        <v>22</v>
      </c>
      <c r="D22" s="105">
        <v>29.6</v>
      </c>
      <c r="E22" s="105">
        <v>42.3</v>
      </c>
      <c r="F22" s="105">
        <v>33.2</v>
      </c>
      <c r="G22" s="105">
        <v>61.9</v>
      </c>
      <c r="H22" s="105">
        <v>38.6</v>
      </c>
      <c r="I22" s="105">
        <v>56.6</v>
      </c>
      <c r="J22" s="105">
        <v>43.1</v>
      </c>
      <c r="K22" s="105">
        <v>44.1</v>
      </c>
      <c r="L22" s="105">
        <v>69.6</v>
      </c>
      <c r="M22" s="16">
        <v>3</v>
      </c>
      <c r="N22" s="16">
        <v>2.666666</v>
      </c>
      <c r="O22" s="16">
        <v>2.66667</v>
      </c>
      <c r="P22" s="16">
        <v>2</v>
      </c>
      <c r="Q22" s="16">
        <v>0.33333</v>
      </c>
      <c r="R22" s="16"/>
      <c r="S22" s="4"/>
      <c r="T22" s="20"/>
      <c r="U22" s="75">
        <v>0</v>
      </c>
      <c r="V22" s="35">
        <v>0</v>
      </c>
      <c r="W22" s="35">
        <v>0</v>
      </c>
      <c r="X22" s="35">
        <v>0</v>
      </c>
      <c r="Y22" s="35">
        <v>0</v>
      </c>
      <c r="Z22" s="16"/>
      <c r="AA22" s="21"/>
    </row>
    <row r="23" spans="1:27" ht="13.5">
      <c r="A23" s="37"/>
      <c r="C23" s="29" t="s">
        <v>23</v>
      </c>
      <c r="D23" s="100">
        <v>63.6</v>
      </c>
      <c r="E23" s="100">
        <v>78.28333333333333</v>
      </c>
      <c r="F23" s="100">
        <v>77.15</v>
      </c>
      <c r="G23" s="100">
        <v>70.45</v>
      </c>
      <c r="H23" s="100">
        <v>66.13333333333334</v>
      </c>
      <c r="I23" s="100">
        <v>63.166666666666664</v>
      </c>
      <c r="J23" s="100">
        <v>81.43333333333334</v>
      </c>
      <c r="K23" s="100">
        <v>87.43333333333334</v>
      </c>
      <c r="L23" s="100">
        <v>84.96666666666667</v>
      </c>
      <c r="M23" s="5">
        <v>0.22</v>
      </c>
      <c r="N23" s="5">
        <v>1.333333</v>
      </c>
      <c r="O23" s="5">
        <v>1.443333</v>
      </c>
      <c r="P23" s="5">
        <v>1.333333</v>
      </c>
      <c r="Q23" s="5">
        <v>1.33333</v>
      </c>
      <c r="R23" s="5"/>
      <c r="S23" s="7"/>
      <c r="T23" s="20"/>
      <c r="U23" s="36">
        <v>0</v>
      </c>
      <c r="V23" s="24">
        <v>0</v>
      </c>
      <c r="W23" s="24">
        <v>0</v>
      </c>
      <c r="X23" s="24">
        <v>0</v>
      </c>
      <c r="Y23" s="24">
        <v>0</v>
      </c>
      <c r="Z23" s="5"/>
      <c r="AA23" s="22"/>
    </row>
    <row r="24" spans="1:27" ht="13.5">
      <c r="A24" s="37"/>
      <c r="C24" s="29" t="s">
        <v>24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5"/>
      <c r="S24" s="7"/>
      <c r="T24" s="20"/>
      <c r="U24" s="36">
        <v>0</v>
      </c>
      <c r="V24" s="24">
        <v>0</v>
      </c>
      <c r="W24" s="5">
        <v>0.666667</v>
      </c>
      <c r="X24" s="5">
        <v>1</v>
      </c>
      <c r="Y24" s="24">
        <v>0</v>
      </c>
      <c r="Z24" s="5"/>
      <c r="AA24" s="22"/>
    </row>
    <row r="25" spans="1:27" ht="13.5">
      <c r="A25" s="37"/>
      <c r="C25" s="29" t="s">
        <v>25</v>
      </c>
      <c r="D25" s="100">
        <v>79.5</v>
      </c>
      <c r="E25" s="100">
        <v>75.8</v>
      </c>
      <c r="F25" s="100">
        <v>68.15</v>
      </c>
      <c r="G25" s="100">
        <v>81</v>
      </c>
      <c r="H25" s="100">
        <v>83.25</v>
      </c>
      <c r="I25" s="100">
        <v>92.9</v>
      </c>
      <c r="J25" s="100">
        <v>103.7</v>
      </c>
      <c r="K25" s="100">
        <v>114.35</v>
      </c>
      <c r="L25" s="100">
        <v>90.45</v>
      </c>
      <c r="M25" s="24">
        <v>0</v>
      </c>
      <c r="N25" s="24">
        <v>0</v>
      </c>
      <c r="O25" s="24">
        <v>0</v>
      </c>
      <c r="P25" s="24">
        <v>0</v>
      </c>
      <c r="Q25" s="5">
        <v>1.33333</v>
      </c>
      <c r="R25" s="5"/>
      <c r="S25" s="7"/>
      <c r="T25" s="20"/>
      <c r="U25" s="64">
        <v>1</v>
      </c>
      <c r="V25" s="5">
        <v>1</v>
      </c>
      <c r="W25" s="5">
        <v>1</v>
      </c>
      <c r="X25" s="5">
        <v>0.666666</v>
      </c>
      <c r="Y25" s="5">
        <v>0.66667</v>
      </c>
      <c r="Z25" s="5"/>
      <c r="AA25" s="22"/>
    </row>
    <row r="26" spans="1:27" ht="15">
      <c r="A26" s="37"/>
      <c r="C26" s="51" t="s">
        <v>58</v>
      </c>
      <c r="D26" s="100">
        <v>62.6</v>
      </c>
      <c r="E26" s="100">
        <v>58.7</v>
      </c>
      <c r="F26" s="100">
        <v>60.8</v>
      </c>
      <c r="G26" s="100">
        <v>51.8</v>
      </c>
      <c r="H26" s="100">
        <v>58.6</v>
      </c>
      <c r="I26" s="100">
        <v>71</v>
      </c>
      <c r="J26" s="100">
        <v>68.4</v>
      </c>
      <c r="K26" s="100">
        <v>63.1</v>
      </c>
      <c r="L26" s="100">
        <v>55.8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5"/>
      <c r="S26" s="7"/>
      <c r="T26" s="20"/>
      <c r="U26" s="64">
        <v>0.33333333</v>
      </c>
      <c r="V26" s="24">
        <v>0</v>
      </c>
      <c r="W26" s="24">
        <v>0</v>
      </c>
      <c r="X26" s="24">
        <v>0</v>
      </c>
      <c r="Y26" s="24">
        <v>0</v>
      </c>
      <c r="Z26" s="5"/>
      <c r="AA26" s="22"/>
    </row>
    <row r="27" spans="1:27" s="27" customFormat="1" ht="14.25" customHeight="1" thickBot="1">
      <c r="A27" s="25"/>
      <c r="B27" s="26"/>
      <c r="C27" s="66" t="s">
        <v>12</v>
      </c>
      <c r="D27" s="76">
        <v>610.9666666666667</v>
      </c>
      <c r="E27" s="76">
        <v>606.95</v>
      </c>
      <c r="F27" s="76">
        <v>611.8666666666667</v>
      </c>
      <c r="G27" s="76">
        <v>628.9</v>
      </c>
      <c r="H27" s="76">
        <v>664.3166666666667</v>
      </c>
      <c r="I27" s="76">
        <v>697.4833333333333</v>
      </c>
      <c r="J27" s="76">
        <v>708.4166666666666</v>
      </c>
      <c r="K27" s="76">
        <v>738.3</v>
      </c>
      <c r="L27" s="76">
        <v>746.3666666666667</v>
      </c>
      <c r="M27" s="67">
        <f>SUM(M22:M26)</f>
        <v>3.22</v>
      </c>
      <c r="N27" s="67">
        <f>SUM(N22:N26)</f>
        <v>3.9999990000000003</v>
      </c>
      <c r="O27" s="67">
        <f>SUM(O22:O26)</f>
        <v>4.110003</v>
      </c>
      <c r="P27" s="67">
        <f>SUM(P22:P26)</f>
        <v>3.333333</v>
      </c>
      <c r="Q27" s="67">
        <f>SUM(Q22:Q26)</f>
        <v>2.9999899999999995</v>
      </c>
      <c r="R27" s="67"/>
      <c r="S27" s="68"/>
      <c r="T27" s="23"/>
      <c r="U27" s="69">
        <f>SUM(U22:U26)</f>
        <v>1.3333333299999999</v>
      </c>
      <c r="V27" s="67">
        <f>SUM(V22:V26)</f>
        <v>1</v>
      </c>
      <c r="W27" s="67">
        <f>SUM(W22:W26)</f>
        <v>1.666667</v>
      </c>
      <c r="X27" s="67">
        <f>SUM(X22:X26)</f>
        <v>1.666666</v>
      </c>
      <c r="Y27" s="67">
        <f>SUM(Y22:Y26)</f>
        <v>0.66667</v>
      </c>
      <c r="Z27" s="67"/>
      <c r="AA27" s="77"/>
    </row>
    <row r="28" spans="13:27" ht="6" customHeight="1" thickTop="1"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2"/>
    </row>
    <row r="29" spans="1:27" ht="15">
      <c r="A29" s="103" t="s">
        <v>26</v>
      </c>
      <c r="B29" s="104"/>
      <c r="C29" s="34" t="s">
        <v>27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16"/>
      <c r="S29" s="4"/>
      <c r="T29" s="20"/>
      <c r="U29" s="62">
        <v>2.32666666</v>
      </c>
      <c r="V29" s="16">
        <v>1.44333333</v>
      </c>
      <c r="W29" s="16">
        <v>0.9966667</v>
      </c>
      <c r="X29" s="16">
        <v>1.333333</v>
      </c>
      <c r="Y29" s="16">
        <v>1.66667</v>
      </c>
      <c r="Z29" s="16"/>
      <c r="AA29" s="21"/>
    </row>
    <row r="30" spans="1:27" ht="13.5">
      <c r="A30" s="37"/>
      <c r="C30" s="29" t="s">
        <v>28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0"/>
      <c r="S30" s="7"/>
      <c r="T30" s="20"/>
      <c r="U30" s="64">
        <v>1.7766666666</v>
      </c>
      <c r="V30" s="20">
        <v>1</v>
      </c>
      <c r="W30" s="20">
        <v>1</v>
      </c>
      <c r="X30" s="20">
        <v>1</v>
      </c>
      <c r="Y30" s="20">
        <v>1</v>
      </c>
      <c r="Z30" s="20"/>
      <c r="AA30" s="22"/>
    </row>
    <row r="31" spans="1:27" ht="13.5">
      <c r="A31" s="37"/>
      <c r="C31" s="29" t="s">
        <v>29</v>
      </c>
      <c r="D31" s="100"/>
      <c r="E31" s="100"/>
      <c r="F31" s="100"/>
      <c r="G31" s="100"/>
      <c r="H31" s="100"/>
      <c r="I31" s="100"/>
      <c r="J31" s="100"/>
      <c r="K31" s="100"/>
      <c r="L31" s="100"/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5"/>
      <c r="S31" s="7"/>
      <c r="T31" s="20"/>
      <c r="U31" s="64">
        <v>3.7766666666</v>
      </c>
      <c r="V31" s="5">
        <v>1.666666</v>
      </c>
      <c r="W31" s="78">
        <v>2</v>
      </c>
      <c r="X31" s="78">
        <v>2.11</v>
      </c>
      <c r="Y31" s="78">
        <v>2.443333</v>
      </c>
      <c r="Z31" s="78"/>
      <c r="AA31" s="22"/>
    </row>
    <row r="32" spans="1:27" s="12" customFormat="1" ht="14.25" thickBot="1">
      <c r="A32" s="9"/>
      <c r="B32" s="10"/>
      <c r="C32" s="66" t="s">
        <v>12</v>
      </c>
      <c r="D32" s="40">
        <v>411.45</v>
      </c>
      <c r="E32" s="40">
        <v>455.9</v>
      </c>
      <c r="F32" s="40">
        <v>547.65</v>
      </c>
      <c r="G32" s="40">
        <v>573.9</v>
      </c>
      <c r="H32" s="40">
        <v>585.9</v>
      </c>
      <c r="I32" s="40">
        <v>572.25</v>
      </c>
      <c r="J32" s="40">
        <v>623.9</v>
      </c>
      <c r="K32" s="40">
        <v>725.4</v>
      </c>
      <c r="L32" s="40">
        <v>723.9833333333333</v>
      </c>
      <c r="M32" s="79">
        <f>SUM(M29:M31)</f>
        <v>0</v>
      </c>
      <c r="N32" s="79">
        <f>SUM(N29:N31)</f>
        <v>0</v>
      </c>
      <c r="O32" s="79">
        <f>SUM(O29:O31)</f>
        <v>0</v>
      </c>
      <c r="P32" s="79">
        <f>SUM(P29:P31)</f>
        <v>0</v>
      </c>
      <c r="Q32" s="79">
        <f>SUM(Q29:Q31)</f>
        <v>0</v>
      </c>
      <c r="R32" s="67"/>
      <c r="S32" s="68"/>
      <c r="T32" s="23"/>
      <c r="U32" s="69">
        <f>SUM(U29:U31)</f>
        <v>7.8799999932</v>
      </c>
      <c r="V32" s="67">
        <f>SUM(V29:V31)</f>
        <v>4.10999933</v>
      </c>
      <c r="W32" s="67">
        <f>SUM(W29:W31)</f>
        <v>3.9966667</v>
      </c>
      <c r="X32" s="67">
        <f>SUM(X29:X31)</f>
        <v>4.443333</v>
      </c>
      <c r="Y32" s="67">
        <f>SUM(Y29:Y31)</f>
        <v>5.110003</v>
      </c>
      <c r="Z32" s="67"/>
      <c r="AA32" s="77"/>
    </row>
    <row r="33" spans="13:27" ht="6" customHeight="1" thickTop="1"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2"/>
    </row>
    <row r="34" spans="1:27" ht="15">
      <c r="A34" s="103" t="s">
        <v>30</v>
      </c>
      <c r="B34" s="104"/>
      <c r="C34" s="34" t="s">
        <v>31</v>
      </c>
      <c r="D34" s="105">
        <v>441.45</v>
      </c>
      <c r="E34" s="105">
        <v>388.3</v>
      </c>
      <c r="F34" s="105">
        <v>374.5</v>
      </c>
      <c r="G34" s="105">
        <v>406.8</v>
      </c>
      <c r="H34" s="105">
        <v>427.45</v>
      </c>
      <c r="I34" s="105">
        <v>412.75</v>
      </c>
      <c r="J34" s="105">
        <v>456</v>
      </c>
      <c r="K34" s="105">
        <v>433.7</v>
      </c>
      <c r="L34" s="105">
        <v>397.8</v>
      </c>
      <c r="M34" s="16">
        <v>0.6666666</v>
      </c>
      <c r="N34" s="16">
        <v>1</v>
      </c>
      <c r="O34" s="16">
        <v>0.33333</v>
      </c>
      <c r="P34" s="35">
        <v>0</v>
      </c>
      <c r="Q34" s="35">
        <v>0</v>
      </c>
      <c r="R34" s="16"/>
      <c r="S34" s="4"/>
      <c r="T34" s="20"/>
      <c r="U34" s="62">
        <v>1.6666666</v>
      </c>
      <c r="V34" s="16">
        <v>0.333333</v>
      </c>
      <c r="W34" s="16">
        <v>1.33333</v>
      </c>
      <c r="X34" s="16">
        <v>2</v>
      </c>
      <c r="Y34" s="16">
        <v>2.66667</v>
      </c>
      <c r="Z34" s="16"/>
      <c r="AA34" s="21"/>
    </row>
    <row r="35" spans="1:27" ht="15">
      <c r="A35" s="106"/>
      <c r="B35" s="107"/>
      <c r="C35" s="29" t="s">
        <v>32</v>
      </c>
      <c r="D35" s="100"/>
      <c r="E35" s="100"/>
      <c r="F35" s="100"/>
      <c r="G35" s="100"/>
      <c r="H35" s="100"/>
      <c r="I35" s="100"/>
      <c r="J35" s="100"/>
      <c r="K35" s="100"/>
      <c r="L35" s="100"/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5"/>
      <c r="S35" s="7"/>
      <c r="T35" s="20"/>
      <c r="U35" s="36">
        <v>0</v>
      </c>
      <c r="V35" s="5">
        <v>0.666666</v>
      </c>
      <c r="W35" s="5">
        <v>1</v>
      </c>
      <c r="X35" s="5">
        <v>1</v>
      </c>
      <c r="Y35" s="5">
        <v>1</v>
      </c>
      <c r="Z35" s="5"/>
      <c r="AA35" s="22"/>
    </row>
    <row r="36" spans="1:27" ht="15">
      <c r="A36" s="106"/>
      <c r="B36" s="107"/>
      <c r="C36" s="29" t="s">
        <v>33</v>
      </c>
      <c r="D36" s="100"/>
      <c r="E36" s="100"/>
      <c r="F36" s="100"/>
      <c r="G36" s="100"/>
      <c r="H36" s="100"/>
      <c r="I36" s="100"/>
      <c r="J36" s="100"/>
      <c r="K36" s="100"/>
      <c r="L36" s="100"/>
      <c r="M36" s="24">
        <v>0</v>
      </c>
      <c r="N36" s="24">
        <v>0</v>
      </c>
      <c r="O36" s="24">
        <v>0</v>
      </c>
      <c r="P36" s="5">
        <v>0.333333</v>
      </c>
      <c r="Q36" s="5">
        <v>1</v>
      </c>
      <c r="R36" s="5"/>
      <c r="S36" s="7"/>
      <c r="T36" s="20"/>
      <c r="U36" s="36">
        <v>0</v>
      </c>
      <c r="V36" s="24">
        <v>0</v>
      </c>
      <c r="W36" s="24">
        <v>0</v>
      </c>
      <c r="X36" s="24">
        <v>0</v>
      </c>
      <c r="Y36" s="5">
        <v>0.3333333</v>
      </c>
      <c r="Z36" s="5"/>
      <c r="AA36" s="22"/>
    </row>
    <row r="37" spans="1:27" ht="13.5">
      <c r="A37" s="37"/>
      <c r="C37" s="29" t="s">
        <v>34</v>
      </c>
      <c r="D37" s="100">
        <v>120.1</v>
      </c>
      <c r="E37" s="100">
        <v>125.9</v>
      </c>
      <c r="F37" s="100">
        <v>108.7</v>
      </c>
      <c r="G37" s="100">
        <v>128.5</v>
      </c>
      <c r="H37" s="100">
        <v>124</v>
      </c>
      <c r="I37" s="100">
        <v>91.9</v>
      </c>
      <c r="J37" s="100">
        <v>110.2</v>
      </c>
      <c r="K37" s="100">
        <v>112.1</v>
      </c>
      <c r="L37" s="100">
        <v>100.6</v>
      </c>
      <c r="M37" s="24">
        <v>0</v>
      </c>
      <c r="N37" s="5">
        <v>0.666666</v>
      </c>
      <c r="O37" s="5">
        <v>1</v>
      </c>
      <c r="P37" s="18">
        <v>0</v>
      </c>
      <c r="Q37" s="18">
        <v>0</v>
      </c>
      <c r="R37" s="5"/>
      <c r="S37" s="7"/>
      <c r="T37" s="20"/>
      <c r="U37" s="64">
        <v>2</v>
      </c>
      <c r="V37" s="5">
        <v>2</v>
      </c>
      <c r="W37" s="5">
        <v>2</v>
      </c>
      <c r="X37" s="5">
        <v>2</v>
      </c>
      <c r="Y37" s="5">
        <v>2</v>
      </c>
      <c r="Z37" s="5"/>
      <c r="AA37" s="22"/>
    </row>
    <row r="38" spans="1:29" ht="13.5" hidden="1">
      <c r="A38" s="37"/>
      <c r="C38" s="29" t="s">
        <v>35</v>
      </c>
      <c r="D38" s="100">
        <v>52.5</v>
      </c>
      <c r="E38" s="100">
        <v>40.5</v>
      </c>
      <c r="F38" s="100">
        <v>46.2</v>
      </c>
      <c r="G38" s="100">
        <v>55.5</v>
      </c>
      <c r="H38" s="100">
        <v>49.2</v>
      </c>
      <c r="I38" s="100">
        <v>58.3</v>
      </c>
      <c r="J38" s="100">
        <v>62.9</v>
      </c>
      <c r="K38" s="100">
        <v>65.5</v>
      </c>
      <c r="L38" s="100">
        <v>64.5</v>
      </c>
      <c r="M38" s="5"/>
      <c r="N38" s="5"/>
      <c r="O38" s="5"/>
      <c r="P38" s="18">
        <v>0</v>
      </c>
      <c r="Q38" s="18">
        <v>0</v>
      </c>
      <c r="R38" s="5"/>
      <c r="S38" s="7"/>
      <c r="T38" s="20"/>
      <c r="U38" s="64"/>
      <c r="V38" s="5"/>
      <c r="W38" s="5"/>
      <c r="X38" s="5"/>
      <c r="Y38" s="5"/>
      <c r="Z38" s="5"/>
      <c r="AA38" s="22"/>
      <c r="AC38" s="112"/>
    </row>
    <row r="39" spans="1:27" ht="13.5">
      <c r="A39" s="37"/>
      <c r="C39" s="51" t="s">
        <v>36</v>
      </c>
      <c r="D39" s="100">
        <v>176.2</v>
      </c>
      <c r="E39" s="100">
        <v>177.1</v>
      </c>
      <c r="F39" s="100">
        <v>170.6</v>
      </c>
      <c r="G39" s="100">
        <v>206.3</v>
      </c>
      <c r="H39" s="100">
        <v>218</v>
      </c>
      <c r="I39" s="100">
        <v>230</v>
      </c>
      <c r="J39" s="100">
        <v>256.3</v>
      </c>
      <c r="K39" s="100">
        <v>251.4</v>
      </c>
      <c r="L39" s="100">
        <v>270.1</v>
      </c>
      <c r="M39" s="5">
        <v>1</v>
      </c>
      <c r="N39" s="5">
        <v>1</v>
      </c>
      <c r="O39" s="18">
        <v>0</v>
      </c>
      <c r="P39" s="18">
        <v>0</v>
      </c>
      <c r="Q39" s="18">
        <v>0</v>
      </c>
      <c r="R39" s="5"/>
      <c r="S39" s="7"/>
      <c r="T39" s="20"/>
      <c r="U39" s="36">
        <v>0</v>
      </c>
      <c r="V39" s="24">
        <v>0</v>
      </c>
      <c r="W39" s="24">
        <v>0</v>
      </c>
      <c r="X39" s="24">
        <v>0</v>
      </c>
      <c r="Y39" s="24">
        <v>0</v>
      </c>
      <c r="Z39" s="5"/>
      <c r="AA39" s="22"/>
    </row>
    <row r="40" spans="1:27" ht="15">
      <c r="A40" s="37"/>
      <c r="C40" s="29" t="s">
        <v>59</v>
      </c>
      <c r="D40" s="100">
        <v>57</v>
      </c>
      <c r="E40" s="100">
        <v>53.2</v>
      </c>
      <c r="F40" s="100">
        <v>51.5</v>
      </c>
      <c r="G40" s="100">
        <v>47.9</v>
      </c>
      <c r="H40" s="100">
        <v>49</v>
      </c>
      <c r="I40" s="100">
        <v>48.3</v>
      </c>
      <c r="J40" s="100">
        <v>48.6</v>
      </c>
      <c r="K40" s="100">
        <v>51.5</v>
      </c>
      <c r="L40" s="100">
        <v>44.9</v>
      </c>
      <c r="M40" s="5">
        <v>0.89</v>
      </c>
      <c r="N40" s="5">
        <v>0.666666</v>
      </c>
      <c r="O40" s="5">
        <v>0.33333</v>
      </c>
      <c r="P40" s="18">
        <v>0</v>
      </c>
      <c r="Q40" s="18">
        <v>0</v>
      </c>
      <c r="R40" s="5"/>
      <c r="S40" s="7"/>
      <c r="T40" s="20"/>
      <c r="U40" s="64">
        <v>1.22</v>
      </c>
      <c r="V40" s="5">
        <v>1.77666666</v>
      </c>
      <c r="W40" s="5">
        <v>2</v>
      </c>
      <c r="X40" s="5">
        <v>3</v>
      </c>
      <c r="Y40" s="5">
        <v>2.3333333</v>
      </c>
      <c r="Z40" s="5"/>
      <c r="AA40" s="22"/>
    </row>
    <row r="41" spans="1:29" s="27" customFormat="1" ht="14.25" thickBot="1">
      <c r="A41" s="25"/>
      <c r="B41" s="26"/>
      <c r="C41" s="66" t="s">
        <v>12</v>
      </c>
      <c r="D41" s="76">
        <v>1743.1</v>
      </c>
      <c r="E41" s="76">
        <v>1689.95</v>
      </c>
      <c r="F41" s="76">
        <v>1681.7</v>
      </c>
      <c r="G41" s="76">
        <v>1891.3</v>
      </c>
      <c r="H41" s="76">
        <v>1968.35</v>
      </c>
      <c r="I41" s="76">
        <v>2039.15</v>
      </c>
      <c r="J41" s="76">
        <v>2224.3</v>
      </c>
      <c r="K41" s="76">
        <v>2210.35</v>
      </c>
      <c r="L41" s="76">
        <v>2221.55</v>
      </c>
      <c r="M41" s="67">
        <f>SUM(M34:M40)</f>
        <v>2.5566666000000002</v>
      </c>
      <c r="N41" s="67">
        <f>SUM(N34:N40)</f>
        <v>3.3333320000000004</v>
      </c>
      <c r="O41" s="67">
        <f>SUM(O34:O40)</f>
        <v>1.6666600000000003</v>
      </c>
      <c r="P41" s="67">
        <f>SUM(P34:P40)</f>
        <v>0.333333</v>
      </c>
      <c r="Q41" s="67">
        <f>SUM(Q34:Q40)</f>
        <v>1</v>
      </c>
      <c r="R41" s="67"/>
      <c r="S41" s="68"/>
      <c r="T41" s="23"/>
      <c r="U41" s="69">
        <f>SUM(U34:U40)</f>
        <v>4.8866666</v>
      </c>
      <c r="V41" s="67">
        <f>SUM(V34:V40)</f>
        <v>4.77666566</v>
      </c>
      <c r="W41" s="67">
        <f>SUM(W34:W40)</f>
        <v>6.33333</v>
      </c>
      <c r="X41" s="67">
        <f>SUM(X34:X40)</f>
        <v>8</v>
      </c>
      <c r="Y41" s="67">
        <f>SUM(Y34:Y40)</f>
        <v>8.333336599999999</v>
      </c>
      <c r="Z41" s="67"/>
      <c r="AA41" s="77"/>
      <c r="AC41" s="98"/>
    </row>
    <row r="42" spans="1:29" s="27" customFormat="1" ht="6" customHeight="1" thickTop="1">
      <c r="A42" s="28"/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11"/>
      <c r="N42" s="11"/>
      <c r="O42" s="11"/>
      <c r="P42" s="11"/>
      <c r="Q42" s="11"/>
      <c r="R42" s="11"/>
      <c r="S42" s="11"/>
      <c r="T42" s="23"/>
      <c r="U42" s="11"/>
      <c r="V42" s="11"/>
      <c r="W42" s="11"/>
      <c r="X42" s="11"/>
      <c r="Y42" s="11"/>
      <c r="Z42" s="11"/>
      <c r="AA42" s="31"/>
      <c r="AC42" s="98"/>
    </row>
    <row r="43" spans="1:29" s="27" customFormat="1" ht="15.75" thickBot="1">
      <c r="A43" s="101" t="s">
        <v>37</v>
      </c>
      <c r="B43" s="102"/>
      <c r="C43" s="52" t="s">
        <v>12</v>
      </c>
      <c r="D43" s="53"/>
      <c r="E43" s="53"/>
      <c r="F43" s="53"/>
      <c r="G43" s="53"/>
      <c r="H43" s="53"/>
      <c r="I43" s="53"/>
      <c r="J43" s="53"/>
      <c r="K43" s="53"/>
      <c r="L43" s="53"/>
      <c r="M43" s="54">
        <v>0</v>
      </c>
      <c r="N43" s="54">
        <v>0</v>
      </c>
      <c r="O43" s="54">
        <v>0</v>
      </c>
      <c r="P43" s="58">
        <v>0.666666</v>
      </c>
      <c r="Q43" s="55">
        <v>0.333333</v>
      </c>
      <c r="R43" s="55"/>
      <c r="S43" s="56"/>
      <c r="T43" s="3"/>
      <c r="U43" s="80">
        <v>0</v>
      </c>
      <c r="V43" s="54">
        <v>0</v>
      </c>
      <c r="W43" s="54">
        <v>0</v>
      </c>
      <c r="X43" s="54">
        <v>0</v>
      </c>
      <c r="Y43" s="81">
        <v>0.66667</v>
      </c>
      <c r="Z43" s="59"/>
      <c r="AA43" s="60"/>
      <c r="AC43" s="98"/>
    </row>
    <row r="44" spans="1:29" s="27" customFormat="1" ht="6" customHeight="1" thickTop="1">
      <c r="A44" s="82"/>
      <c r="B44" s="82"/>
      <c r="C44" s="83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4"/>
      <c r="Z44" s="14"/>
      <c r="AA44" s="33"/>
      <c r="AC44" s="98"/>
    </row>
    <row r="45" spans="1:28" ht="15">
      <c r="A45" s="110" t="s">
        <v>38</v>
      </c>
      <c r="B45" s="111"/>
      <c r="C45" s="34" t="s">
        <v>39</v>
      </c>
      <c r="D45" s="105">
        <v>66.4</v>
      </c>
      <c r="E45" s="105">
        <v>71.9</v>
      </c>
      <c r="F45" s="105">
        <v>64.3</v>
      </c>
      <c r="G45" s="105">
        <v>63.2</v>
      </c>
      <c r="H45" s="105">
        <v>69.3</v>
      </c>
      <c r="I45" s="105">
        <v>70.2</v>
      </c>
      <c r="J45" s="105">
        <v>63.9</v>
      </c>
      <c r="K45" s="105">
        <v>52.6</v>
      </c>
      <c r="L45" s="105">
        <v>60.3</v>
      </c>
      <c r="M45" s="16">
        <v>1</v>
      </c>
      <c r="N45" s="35">
        <v>0</v>
      </c>
      <c r="O45" s="16">
        <v>1</v>
      </c>
      <c r="P45" s="35">
        <v>0</v>
      </c>
      <c r="Q45" s="35">
        <v>0</v>
      </c>
      <c r="R45" s="16"/>
      <c r="S45" s="4"/>
      <c r="T45" s="20"/>
      <c r="U45" s="75">
        <v>0</v>
      </c>
      <c r="V45" s="35">
        <v>0</v>
      </c>
      <c r="W45" s="16">
        <v>1</v>
      </c>
      <c r="X45" s="35">
        <v>0</v>
      </c>
      <c r="Y45" s="35">
        <v>0</v>
      </c>
      <c r="Z45" s="16"/>
      <c r="AA45" s="21"/>
      <c r="AB45" s="43"/>
    </row>
    <row r="46" spans="1:28" ht="15">
      <c r="A46" s="113"/>
      <c r="B46" s="107"/>
      <c r="C46" s="29" t="s">
        <v>40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24">
        <v>0</v>
      </c>
      <c r="N46" s="5">
        <v>1</v>
      </c>
      <c r="O46" s="24">
        <v>0</v>
      </c>
      <c r="P46" s="5">
        <v>2</v>
      </c>
      <c r="Q46" s="5">
        <v>2.33333</v>
      </c>
      <c r="R46" s="5"/>
      <c r="S46" s="7"/>
      <c r="T46" s="20"/>
      <c r="U46" s="36">
        <v>0</v>
      </c>
      <c r="V46" s="24">
        <v>0</v>
      </c>
      <c r="W46" s="24">
        <v>0</v>
      </c>
      <c r="X46" s="5">
        <v>1.666667</v>
      </c>
      <c r="Y46" s="5">
        <v>0.333333</v>
      </c>
      <c r="Z46" s="5"/>
      <c r="AA46" s="22"/>
      <c r="AB46" s="43"/>
    </row>
    <row r="47" spans="1:28" ht="13.5">
      <c r="A47" s="37"/>
      <c r="C47" s="29" t="s">
        <v>41</v>
      </c>
      <c r="D47" s="100">
        <v>186.5</v>
      </c>
      <c r="E47" s="100">
        <v>169.6</v>
      </c>
      <c r="F47" s="100">
        <v>164.25</v>
      </c>
      <c r="G47" s="100">
        <v>180.9</v>
      </c>
      <c r="H47" s="100">
        <v>191.45</v>
      </c>
      <c r="I47" s="100">
        <v>210.7</v>
      </c>
      <c r="J47" s="100">
        <v>222.65</v>
      </c>
      <c r="K47" s="100">
        <v>226.5</v>
      </c>
      <c r="L47" s="100">
        <v>234.1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5"/>
      <c r="S47" s="7"/>
      <c r="T47" s="20"/>
      <c r="U47" s="64">
        <v>1</v>
      </c>
      <c r="V47" s="24">
        <v>0</v>
      </c>
      <c r="W47" s="24">
        <v>0</v>
      </c>
      <c r="X47" s="24">
        <v>0</v>
      </c>
      <c r="Y47" s="24">
        <v>0</v>
      </c>
      <c r="Z47" s="5"/>
      <c r="AA47" s="22"/>
      <c r="AB47" s="43"/>
    </row>
    <row r="48" spans="1:28" ht="13.5">
      <c r="A48" s="37"/>
      <c r="C48" s="29" t="s">
        <v>42</v>
      </c>
      <c r="D48" s="100"/>
      <c r="E48" s="100"/>
      <c r="F48" s="100"/>
      <c r="G48" s="100"/>
      <c r="H48" s="100"/>
      <c r="I48" s="100"/>
      <c r="J48" s="100"/>
      <c r="K48" s="100"/>
      <c r="L48" s="100"/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5"/>
      <c r="S48" s="7"/>
      <c r="T48" s="20"/>
      <c r="U48" s="36">
        <v>0</v>
      </c>
      <c r="V48" s="5">
        <v>0.666666</v>
      </c>
      <c r="W48" s="24">
        <v>0</v>
      </c>
      <c r="X48" s="24">
        <v>0</v>
      </c>
      <c r="Y48" s="24">
        <v>0</v>
      </c>
      <c r="Z48" s="5"/>
      <c r="AA48" s="22"/>
      <c r="AB48" s="43"/>
    </row>
    <row r="49" spans="1:28" ht="13.5">
      <c r="A49" s="37"/>
      <c r="C49" s="29" t="s">
        <v>43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24">
        <v>0</v>
      </c>
      <c r="N49" s="24">
        <v>0</v>
      </c>
      <c r="O49" s="24">
        <v>0</v>
      </c>
      <c r="P49" s="5">
        <v>0.333333</v>
      </c>
      <c r="Q49" s="24">
        <v>0</v>
      </c>
      <c r="R49" s="5"/>
      <c r="S49" s="7"/>
      <c r="T49" s="20"/>
      <c r="U49" s="36">
        <v>0</v>
      </c>
      <c r="V49" s="24">
        <v>0</v>
      </c>
      <c r="W49" s="24">
        <v>0</v>
      </c>
      <c r="X49" s="24">
        <v>0</v>
      </c>
      <c r="Y49" s="24">
        <v>0</v>
      </c>
      <c r="Z49" s="5"/>
      <c r="AA49" s="22"/>
      <c r="AB49" s="43"/>
    </row>
    <row r="50" spans="1:28" s="12" customFormat="1" ht="14.25" thickBot="1">
      <c r="A50" s="9"/>
      <c r="B50" s="10"/>
      <c r="C50" s="66" t="s">
        <v>12</v>
      </c>
      <c r="D50" s="40">
        <v>1727.3833333333332</v>
      </c>
      <c r="E50" s="40">
        <v>1596.9833333333333</v>
      </c>
      <c r="F50" s="40">
        <v>1568.2833333333333</v>
      </c>
      <c r="G50" s="40">
        <v>1617.05</v>
      </c>
      <c r="H50" s="40">
        <v>1637.6333333333334</v>
      </c>
      <c r="I50" s="40">
        <v>1465.6833333333334</v>
      </c>
      <c r="J50" s="40">
        <v>1607.7833333333335</v>
      </c>
      <c r="K50" s="40">
        <v>1641.85</v>
      </c>
      <c r="L50" s="40">
        <v>1720.3666666666666</v>
      </c>
      <c r="M50" s="67">
        <f>SUM(M45:M49)</f>
        <v>1</v>
      </c>
      <c r="N50" s="67">
        <f>SUM(N45:N49)</f>
        <v>1</v>
      </c>
      <c r="O50" s="67">
        <f>SUM(O45:O49)</f>
        <v>1</v>
      </c>
      <c r="P50" s="67">
        <f>SUM(P45:P49)</f>
        <v>2.333333</v>
      </c>
      <c r="Q50" s="67">
        <f>SUM(Q45:Q49)</f>
        <v>2.33333</v>
      </c>
      <c r="R50" s="67"/>
      <c r="S50" s="68"/>
      <c r="T50" s="23"/>
      <c r="U50" s="69">
        <f>SUM(U45:U49)</f>
        <v>1</v>
      </c>
      <c r="V50" s="67">
        <f>SUM(V45:V49)</f>
        <v>0.666666</v>
      </c>
      <c r="W50" s="67">
        <f>SUM(W45:W49)</f>
        <v>1</v>
      </c>
      <c r="X50" s="67">
        <f>SUM(X45:X49)</f>
        <v>1.666667</v>
      </c>
      <c r="Y50" s="67">
        <f>SUM(Y45:Y49)</f>
        <v>0.333333</v>
      </c>
      <c r="Z50" s="67"/>
      <c r="AA50" s="77"/>
      <c r="AB50" s="38"/>
    </row>
    <row r="51" spans="13:26" ht="6" customHeight="1" thickTop="1"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115"/>
    </row>
    <row r="52" spans="1:27" ht="15">
      <c r="A52" s="110" t="s">
        <v>65</v>
      </c>
      <c r="B52" s="111"/>
      <c r="C52" s="34" t="s">
        <v>44</v>
      </c>
      <c r="D52" s="105">
        <v>94.8</v>
      </c>
      <c r="E52" s="105">
        <v>107.4</v>
      </c>
      <c r="F52" s="105">
        <v>97.7</v>
      </c>
      <c r="G52" s="105">
        <v>120.8</v>
      </c>
      <c r="H52" s="105">
        <v>135.8</v>
      </c>
      <c r="I52" s="105">
        <v>144.2</v>
      </c>
      <c r="J52" s="105">
        <v>151.1</v>
      </c>
      <c r="K52" s="105">
        <v>159</v>
      </c>
      <c r="L52" s="105">
        <v>141.5</v>
      </c>
      <c r="M52" s="16">
        <v>1</v>
      </c>
      <c r="N52" s="16">
        <v>2</v>
      </c>
      <c r="O52" s="16">
        <v>1.666667</v>
      </c>
      <c r="P52" s="16">
        <f>1.886666+1.666666</f>
        <v>3.553332</v>
      </c>
      <c r="Q52" s="16">
        <v>3.3333</v>
      </c>
      <c r="R52" s="16"/>
      <c r="S52" s="84"/>
      <c r="T52" s="39"/>
      <c r="U52" s="62">
        <v>1</v>
      </c>
      <c r="V52" s="16">
        <v>1</v>
      </c>
      <c r="W52" s="16">
        <v>1.33333</v>
      </c>
      <c r="X52" s="16">
        <v>1.333333</v>
      </c>
      <c r="Y52" s="16">
        <v>2.66667</v>
      </c>
      <c r="Z52" s="16"/>
      <c r="AA52" s="21"/>
    </row>
    <row r="53" spans="1:27" ht="13.5">
      <c r="A53" s="37"/>
      <c r="C53" s="29" t="s">
        <v>45</v>
      </c>
      <c r="D53" s="100">
        <v>213.15</v>
      </c>
      <c r="E53" s="100">
        <v>170.7</v>
      </c>
      <c r="F53" s="100">
        <v>164</v>
      </c>
      <c r="G53" s="100">
        <v>181.9</v>
      </c>
      <c r="H53" s="100">
        <v>193</v>
      </c>
      <c r="I53" s="100">
        <v>218.3</v>
      </c>
      <c r="J53" s="100">
        <v>224.65</v>
      </c>
      <c r="K53" s="100">
        <v>148</v>
      </c>
      <c r="L53" s="100">
        <v>141.9</v>
      </c>
      <c r="M53" s="5">
        <v>3.443333333</v>
      </c>
      <c r="N53" s="5">
        <v>4.77666666</v>
      </c>
      <c r="O53" s="5">
        <v>5.66667</v>
      </c>
      <c r="P53" s="5">
        <f>2.333333+2.666666</f>
        <v>4.999999000000001</v>
      </c>
      <c r="Q53" s="5">
        <v>4.333333</v>
      </c>
      <c r="R53" s="5"/>
      <c r="S53" s="85"/>
      <c r="T53" s="39"/>
      <c r="U53" s="64">
        <v>1.6666666</v>
      </c>
      <c r="V53" s="5">
        <v>1</v>
      </c>
      <c r="W53" s="5">
        <v>2</v>
      </c>
      <c r="X53" s="5">
        <v>1.333333</v>
      </c>
      <c r="Y53" s="5">
        <v>2.333333</v>
      </c>
      <c r="Z53" s="5"/>
      <c r="AA53" s="22"/>
    </row>
    <row r="54" spans="1:27" ht="13.5">
      <c r="A54" s="37"/>
      <c r="C54" s="29" t="s">
        <v>46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8.7</v>
      </c>
      <c r="J54" s="100">
        <v>13.2</v>
      </c>
      <c r="K54" s="100">
        <v>13</v>
      </c>
      <c r="L54" s="100">
        <v>9.1</v>
      </c>
      <c r="M54" s="5">
        <v>1.44</v>
      </c>
      <c r="N54" s="5">
        <v>1.333333</v>
      </c>
      <c r="O54" s="5">
        <v>1.666667</v>
      </c>
      <c r="P54" s="5">
        <v>2</v>
      </c>
      <c r="Q54" s="5">
        <v>1.44333333333</v>
      </c>
      <c r="R54" s="5"/>
      <c r="S54" s="85"/>
      <c r="T54" s="39"/>
      <c r="U54" s="64">
        <v>4.11</v>
      </c>
      <c r="V54" s="5">
        <v>4</v>
      </c>
      <c r="W54" s="5">
        <v>2.66667</v>
      </c>
      <c r="X54" s="5">
        <v>2.333333</v>
      </c>
      <c r="Y54" s="5">
        <v>2</v>
      </c>
      <c r="Z54" s="5"/>
      <c r="AA54" s="22"/>
    </row>
    <row r="55" spans="1:27" ht="13.5">
      <c r="A55" s="37"/>
      <c r="C55" s="29" t="s">
        <v>47</v>
      </c>
      <c r="D55" s="100"/>
      <c r="E55" s="100"/>
      <c r="F55" s="100"/>
      <c r="G55" s="100"/>
      <c r="H55" s="100"/>
      <c r="I55" s="100"/>
      <c r="J55" s="100"/>
      <c r="K55" s="100"/>
      <c r="L55" s="100"/>
      <c r="M55" s="24">
        <v>0</v>
      </c>
      <c r="N55" s="24">
        <v>0</v>
      </c>
      <c r="O55" s="5">
        <v>0.33333</v>
      </c>
      <c r="P55" s="5">
        <v>1.333333</v>
      </c>
      <c r="Q55" s="5">
        <v>2</v>
      </c>
      <c r="R55" s="5"/>
      <c r="S55" s="85"/>
      <c r="T55" s="39"/>
      <c r="U55" s="64">
        <v>0.6666666</v>
      </c>
      <c r="V55" s="5">
        <v>1.333333</v>
      </c>
      <c r="W55" s="5">
        <v>1.33333</v>
      </c>
      <c r="X55" s="5">
        <v>0.666667</v>
      </c>
      <c r="Y55" s="5">
        <v>0.66667</v>
      </c>
      <c r="Z55" s="5"/>
      <c r="AA55" s="22"/>
    </row>
    <row r="56" spans="1:27" ht="13.5">
      <c r="A56" s="37"/>
      <c r="C56" s="29" t="s">
        <v>48</v>
      </c>
      <c r="D56" s="100">
        <v>122.6</v>
      </c>
      <c r="E56" s="100">
        <v>108</v>
      </c>
      <c r="F56" s="100">
        <v>104.2</v>
      </c>
      <c r="G56" s="100">
        <v>122.3</v>
      </c>
      <c r="H56" s="100">
        <v>139.7</v>
      </c>
      <c r="I56" s="100">
        <v>134.5</v>
      </c>
      <c r="J56" s="100">
        <v>164</v>
      </c>
      <c r="K56" s="100">
        <v>147.4</v>
      </c>
      <c r="L56" s="100">
        <v>125.7</v>
      </c>
      <c r="M56" s="5">
        <v>0.78</v>
      </c>
      <c r="N56" s="5">
        <v>1</v>
      </c>
      <c r="O56" s="5">
        <v>0.33333</v>
      </c>
      <c r="P56" s="24">
        <v>0</v>
      </c>
      <c r="Q56" s="24">
        <v>0</v>
      </c>
      <c r="R56" s="5"/>
      <c r="S56" s="85"/>
      <c r="T56" s="39"/>
      <c r="U56" s="64">
        <v>1.6666666</v>
      </c>
      <c r="V56" s="5">
        <v>2</v>
      </c>
      <c r="W56" s="5">
        <v>2.22</v>
      </c>
      <c r="X56" s="24">
        <v>1.666667</v>
      </c>
      <c r="Y56" s="5">
        <v>2</v>
      </c>
      <c r="Z56" s="5"/>
      <c r="AA56" s="22"/>
    </row>
    <row r="57" spans="1:27" ht="13.5">
      <c r="A57" s="37"/>
      <c r="C57" s="29" t="s">
        <v>49</v>
      </c>
      <c r="D57" s="100">
        <v>109</v>
      </c>
      <c r="E57" s="100">
        <v>122.8</v>
      </c>
      <c r="F57" s="100">
        <v>106.8</v>
      </c>
      <c r="G57" s="100">
        <v>105.8</v>
      </c>
      <c r="H57" s="100">
        <v>122.6</v>
      </c>
      <c r="I57" s="100">
        <v>157</v>
      </c>
      <c r="J57" s="100">
        <v>147.4</v>
      </c>
      <c r="K57" s="100">
        <v>140.8</v>
      </c>
      <c r="L57" s="100">
        <v>122</v>
      </c>
      <c r="M57" s="5">
        <v>2.11</v>
      </c>
      <c r="N57" s="5">
        <v>2.77666666</v>
      </c>
      <c r="O57" s="5">
        <v>1.77666667</v>
      </c>
      <c r="P57" s="24">
        <v>0</v>
      </c>
      <c r="Q57" s="24">
        <v>0</v>
      </c>
      <c r="R57" s="5"/>
      <c r="S57" s="85"/>
      <c r="T57" s="39"/>
      <c r="U57" s="64">
        <v>1</v>
      </c>
      <c r="V57" s="5">
        <v>0.77666666</v>
      </c>
      <c r="W57" s="5">
        <v>2.22</v>
      </c>
      <c r="X57" s="5">
        <v>3.776667</v>
      </c>
      <c r="Y57" s="5">
        <v>3.22</v>
      </c>
      <c r="Z57" s="5"/>
      <c r="AA57" s="22"/>
    </row>
    <row r="58" spans="1:27" s="12" customFormat="1" ht="14.25" thickBot="1">
      <c r="A58" s="9"/>
      <c r="B58" s="40"/>
      <c r="C58" s="66" t="s">
        <v>12</v>
      </c>
      <c r="D58" s="40">
        <v>2121.15</v>
      </c>
      <c r="E58" s="40">
        <v>1989.45</v>
      </c>
      <c r="F58" s="40">
        <v>1902.6</v>
      </c>
      <c r="G58" s="40">
        <v>2055.8</v>
      </c>
      <c r="H58" s="40">
        <v>2144.7</v>
      </c>
      <c r="I58" s="40">
        <v>2293.1</v>
      </c>
      <c r="J58" s="40">
        <v>2422.9</v>
      </c>
      <c r="K58" s="40">
        <v>2521.35</v>
      </c>
      <c r="L58" s="40">
        <v>2538.55</v>
      </c>
      <c r="M58" s="67">
        <f>SUM(M52:M57)</f>
        <v>8.773333333</v>
      </c>
      <c r="N58" s="67">
        <f>SUM(N52:N57)</f>
        <v>11.88666632</v>
      </c>
      <c r="O58" s="67">
        <f>SUM(O52:O57)</f>
        <v>11.443330670000002</v>
      </c>
      <c r="P58" s="67">
        <f>SUM(P52:P57)</f>
        <v>11.886664</v>
      </c>
      <c r="Q58" s="67">
        <f>SUM(Q52:Q57)</f>
        <v>11.10996633333</v>
      </c>
      <c r="R58" s="67"/>
      <c r="S58" s="86"/>
      <c r="T58" s="41"/>
      <c r="U58" s="69">
        <f>SUM(U52:U57)</f>
        <v>10.1099998</v>
      </c>
      <c r="V58" s="67">
        <f>SUM(V52:V57)</f>
        <v>10.10999966</v>
      </c>
      <c r="W58" s="67">
        <f>SUM(W52:W57)</f>
        <v>11.773330000000001</v>
      </c>
      <c r="X58" s="67">
        <f>SUM(X52:X57)</f>
        <v>11.110000000000001</v>
      </c>
      <c r="Y58" s="67">
        <f>SUM(Y52:Y57)</f>
        <v>12.886673</v>
      </c>
      <c r="Z58" s="67"/>
      <c r="AA58" s="77"/>
    </row>
    <row r="59" spans="13:27" ht="6" customHeight="1" thickTop="1"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2"/>
      <c r="Z59" s="42"/>
      <c r="AA59" s="43"/>
    </row>
    <row r="60" spans="1:27" s="12" customFormat="1" ht="15.75" thickBot="1">
      <c r="A60" s="101" t="s">
        <v>50</v>
      </c>
      <c r="B60" s="102"/>
      <c r="C60" s="52" t="s">
        <v>5</v>
      </c>
      <c r="D60" s="53">
        <v>8133.516666666666</v>
      </c>
      <c r="E60" s="53">
        <v>7893.083333333334</v>
      </c>
      <c r="F60" s="53">
        <v>7880.666666666666</v>
      </c>
      <c r="G60" s="53">
        <v>8550.333333333332</v>
      </c>
      <c r="H60" s="53">
        <v>8789.316666666666</v>
      </c>
      <c r="I60" s="53">
        <v>9316.433333333334</v>
      </c>
      <c r="J60" s="53">
        <v>10046.3</v>
      </c>
      <c r="K60" s="53">
        <v>10345.5</v>
      </c>
      <c r="L60" s="53">
        <v>10504.1</v>
      </c>
      <c r="M60" s="55">
        <f>M58+M50+M43+M41+M32+M27+M20+M16+M11</f>
        <v>15.659999933</v>
      </c>
      <c r="N60" s="55">
        <f>N58+N50+N43+N41+N32+N27+N20+N16+N11</f>
        <v>21.21999732</v>
      </c>
      <c r="O60" s="55">
        <f>O58+O50+O43+O41+O32+O27+O20+O16+O11</f>
        <v>21.329994340000002</v>
      </c>
      <c r="P60" s="55">
        <f>P58+P50+P43+P41+P32+P27+P20+P16+P11</f>
        <v>21.329994999999997</v>
      </c>
      <c r="Q60" s="55">
        <f>Q58+Q50+Q43+Q41+Q32+Q27+Q20+Q16+Q11</f>
        <v>21.99662233333</v>
      </c>
      <c r="R60" s="55"/>
      <c r="S60" s="87"/>
      <c r="T60" s="23"/>
      <c r="U60" s="57">
        <f>U58+U50+U43+U41+U32+U27+U20+U16+U11</f>
        <v>29.209999653199997</v>
      </c>
      <c r="V60" s="55">
        <f>V58+V50+V43+V41+V32+V27+V20+V16+V11</f>
        <v>25.66333065</v>
      </c>
      <c r="W60" s="55">
        <f>W58+W50+W43+W41+W32+W27+W20+W16+W11</f>
        <v>30.546650370000002</v>
      </c>
      <c r="X60" s="55">
        <f>X58+X50+X43+X41+X32+X27+X20+X16+X11</f>
        <v>34.886665</v>
      </c>
      <c r="Y60" s="55">
        <f>Y58+Y50+Y43+Y41+Y32+Y27+Y20+Y16+Y11</f>
        <v>37.550015599999995</v>
      </c>
      <c r="Z60" s="55"/>
      <c r="AA60" s="56"/>
    </row>
    <row r="61" spans="13:26" ht="6" customHeight="1" thickTop="1">
      <c r="M61" s="116"/>
      <c r="N61" s="116"/>
      <c r="O61" s="116"/>
      <c r="P61" s="116"/>
      <c r="Q61" s="116"/>
      <c r="R61" s="116"/>
      <c r="S61" s="116"/>
      <c r="V61" s="114"/>
      <c r="W61" s="114"/>
      <c r="X61" s="114"/>
      <c r="Y61" s="114"/>
      <c r="Z61" s="114"/>
    </row>
    <row r="62" s="44" customFormat="1" ht="11.25">
      <c r="A62" s="88" t="s">
        <v>60</v>
      </c>
    </row>
    <row r="63" spans="1:2" s="44" customFormat="1" ht="11.25">
      <c r="A63" s="88"/>
      <c r="B63" s="44" t="s">
        <v>51</v>
      </c>
    </row>
    <row r="64" s="44" customFormat="1" ht="11.25">
      <c r="A64" s="88" t="s">
        <v>61</v>
      </c>
    </row>
    <row r="65" s="44" customFormat="1" ht="11.25">
      <c r="A65" s="88" t="s">
        <v>62</v>
      </c>
    </row>
    <row r="66" s="44" customFormat="1" ht="11.25">
      <c r="A66" s="88" t="s">
        <v>63</v>
      </c>
    </row>
    <row r="67" spans="1:2" s="44" customFormat="1" ht="11.25">
      <c r="A67" s="88"/>
      <c r="B67" s="44" t="s">
        <v>52</v>
      </c>
    </row>
    <row r="68" spans="3:27" ht="11.25">
      <c r="C68" s="44"/>
      <c r="AA68" s="45" t="s">
        <v>53</v>
      </c>
    </row>
    <row r="69" spans="1:27" ht="11.25">
      <c r="A69" s="89" t="s">
        <v>54</v>
      </c>
      <c r="C69" s="44"/>
      <c r="AA69" s="46" t="s">
        <v>55</v>
      </c>
    </row>
  </sheetData>
  <printOptions/>
  <pageMargins left="1" right="0.25" top="0.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UVic - Institutional Planning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CEIS</dc:creator>
  <cp:keywords/>
  <dc:description/>
  <cp:lastModifiedBy>CEIS</cp:lastModifiedBy>
  <dcterms:created xsi:type="dcterms:W3CDTF">2004-03-30T23:24:59Z</dcterms:created>
  <dcterms:modified xsi:type="dcterms:W3CDTF">2004-03-31T20:00:44Z</dcterms:modified>
  <cp:category/>
  <cp:version/>
  <cp:contentType/>
  <cp:contentStatus/>
</cp:coreProperties>
</file>